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9515" windowHeight="11760"/>
  </bookViews>
  <sheets>
    <sheet name="ФОРМА Заказа" sheetId="1" r:id="rId1"/>
    <sheet name="Инструкция по использованию" sheetId="2" r:id="rId2"/>
  </sheets>
  <definedNames>
    <definedName name="_xlnm._FilterDatabase" localSheetId="0" hidden="1">'ФОРМА Заказа'!$B$11:$B$240</definedName>
    <definedName name="_xlnm.Print_Area" localSheetId="1">'Инструкция по использованию'!$A$1:$C$15</definedName>
    <definedName name="_xlnm.Print_Area" localSheetId="0">'ФОРМА Заказа'!$A$1:$F$277</definedName>
  </definedNames>
  <calcPr calcId="144525"/>
</workbook>
</file>

<file path=xl/calcChain.xml><?xml version="1.0" encoding="utf-8"?>
<calcChain xmlns="http://schemas.openxmlformats.org/spreadsheetml/2006/main">
  <c r="F263" i="1" l="1"/>
  <c r="F262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62" i="1"/>
  <c r="F61" i="1"/>
  <c r="F17" i="1"/>
  <c r="F43" i="1"/>
  <c r="F39" i="1"/>
  <c r="F35" i="1"/>
  <c r="F152" i="1"/>
  <c r="F148" i="1"/>
  <c r="F144" i="1"/>
  <c r="F140" i="1"/>
  <c r="F136" i="1"/>
  <c r="F205" i="1"/>
  <c r="F204" i="1"/>
  <c r="F207" i="1"/>
  <c r="F206" i="1"/>
  <c r="F203" i="1"/>
  <c r="F210" i="1"/>
  <c r="F209" i="1"/>
  <c r="F208" i="1"/>
  <c r="F18" i="1"/>
  <c r="F16" i="1"/>
  <c r="F15" i="1"/>
  <c r="F14" i="1"/>
  <c r="F259" i="1"/>
  <c r="F258" i="1"/>
  <c r="F248" i="1"/>
  <c r="F249" i="1"/>
  <c r="F20" i="1"/>
  <c r="F21" i="1"/>
  <c r="F22" i="1"/>
  <c r="F23" i="1"/>
  <c r="F24" i="1"/>
  <c r="F25" i="1"/>
  <c r="F26" i="1"/>
  <c r="F27" i="1"/>
  <c r="F28" i="1"/>
  <c r="F29" i="1"/>
  <c r="F30" i="1"/>
  <c r="G244" i="1" s="1"/>
  <c r="F31" i="1"/>
  <c r="F33" i="1"/>
  <c r="F34" i="1"/>
  <c r="F36" i="1"/>
  <c r="F37" i="1"/>
  <c r="F38" i="1"/>
  <c r="F40" i="1"/>
  <c r="F41" i="1"/>
  <c r="F42" i="1"/>
  <c r="F44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4" i="1"/>
  <c r="F65" i="1"/>
  <c r="F66" i="1"/>
  <c r="F67" i="1"/>
  <c r="F97" i="1"/>
  <c r="F98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4" i="1"/>
  <c r="F135" i="1"/>
  <c r="F137" i="1"/>
  <c r="F138" i="1"/>
  <c r="F139" i="1"/>
  <c r="F141" i="1"/>
  <c r="F142" i="1"/>
  <c r="F143" i="1"/>
  <c r="F145" i="1"/>
  <c r="F146" i="1"/>
  <c r="F147" i="1"/>
  <c r="F149" i="1"/>
  <c r="F150" i="1"/>
  <c r="F151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8" i="1"/>
  <c r="F199" i="1"/>
  <c r="F200" i="1"/>
  <c r="F201" i="1"/>
  <c r="F212" i="1"/>
  <c r="F213" i="1"/>
  <c r="F214" i="1"/>
  <c r="F215" i="1"/>
  <c r="F216" i="1"/>
  <c r="F217" i="1"/>
  <c r="F218" i="1"/>
  <c r="F219" i="1"/>
  <c r="F220" i="1"/>
  <c r="F221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242" i="1"/>
  <c r="F250" i="1"/>
  <c r="F251" i="1"/>
  <c r="F252" i="1"/>
  <c r="F253" i="1"/>
  <c r="F254" i="1"/>
  <c r="F255" i="1"/>
  <c r="F256" i="1"/>
  <c r="F257" i="1"/>
  <c r="F260" i="1"/>
  <c r="F261" i="1"/>
  <c r="B12" i="1"/>
  <c r="B247" i="1"/>
  <c r="F265" i="1"/>
  <c r="F244" i="1" l="1"/>
  <c r="F267" i="1" s="1"/>
</calcChain>
</file>

<file path=xl/sharedStrings.xml><?xml version="1.0" encoding="utf-8"?>
<sst xmlns="http://schemas.openxmlformats.org/spreadsheetml/2006/main" count="745" uniqueCount="502">
  <si>
    <t>ЗАКАЗ</t>
  </si>
  <si>
    <t>Дата</t>
  </si>
  <si>
    <t>Заказчик</t>
  </si>
  <si>
    <t>Контактное лицо</t>
  </si>
  <si>
    <t>Телефон</t>
  </si>
  <si>
    <t>E-mail</t>
  </si>
  <si>
    <t>Справочная информация</t>
  </si>
  <si>
    <t>Код</t>
  </si>
  <si>
    <t>Количество</t>
  </si>
  <si>
    <t>Наименование</t>
  </si>
  <si>
    <t>Ед. изм.</t>
  </si>
  <si>
    <t>МИКРО СИСТЕМА</t>
  </si>
  <si>
    <t>001</t>
  </si>
  <si>
    <t>Опора МИКРО</t>
  </si>
  <si>
    <t>шт.</t>
  </si>
  <si>
    <t>010.45</t>
  </si>
  <si>
    <t>010.53</t>
  </si>
  <si>
    <t>010.6</t>
  </si>
  <si>
    <t>021</t>
  </si>
  <si>
    <t>Ролик концевой съемный МИКРО</t>
  </si>
  <si>
    <t>029</t>
  </si>
  <si>
    <t>Ловитель нижний МИКРО</t>
  </si>
  <si>
    <t>061</t>
  </si>
  <si>
    <t>Подставка регулировочная М12 МИКРО</t>
  </si>
  <si>
    <t>073</t>
  </si>
  <si>
    <t>Заглушка направляющей МИКРО</t>
  </si>
  <si>
    <t>ЭКО СИСТЕМА</t>
  </si>
  <si>
    <t>003</t>
  </si>
  <si>
    <t>Опора ЭКО</t>
  </si>
  <si>
    <t>005</t>
  </si>
  <si>
    <t>011.5</t>
  </si>
  <si>
    <t>011.6</t>
  </si>
  <si>
    <t>011.7</t>
  </si>
  <si>
    <t>025</t>
  </si>
  <si>
    <t>Ролик концевой съемный ЭКО</t>
  </si>
  <si>
    <t>031</t>
  </si>
  <si>
    <t>Ловитель нижний  роликовый ЭКО</t>
  </si>
  <si>
    <t>033</t>
  </si>
  <si>
    <t>Ловитель нижний ЭКО</t>
  </si>
  <si>
    <t>071</t>
  </si>
  <si>
    <t>Заглушка направляющей ЭКО</t>
  </si>
  <si>
    <t>ЕВРО СИСТЕМА</t>
  </si>
  <si>
    <t>006</t>
  </si>
  <si>
    <t>012.6</t>
  </si>
  <si>
    <t>012.7</t>
  </si>
  <si>
    <t>012.8</t>
  </si>
  <si>
    <t>012.9</t>
  </si>
  <si>
    <t>024</t>
  </si>
  <si>
    <t>Ролик концевой съемный ЕВРО</t>
  </si>
  <si>
    <t>030</t>
  </si>
  <si>
    <t>Ловитель нижний роликовый  ЕВРО</t>
  </si>
  <si>
    <t>070</t>
  </si>
  <si>
    <t>Заглушка направляющей ЕВРО</t>
  </si>
  <si>
    <t>008</t>
  </si>
  <si>
    <t>014.6</t>
  </si>
  <si>
    <t>014.9</t>
  </si>
  <si>
    <t>026</t>
  </si>
  <si>
    <t>032</t>
  </si>
  <si>
    <t>ДОПОЛНИТЕЛЬНЫЕ КОМПЛЕКТУЮЩИЕ</t>
  </si>
  <si>
    <t>034</t>
  </si>
  <si>
    <t>Ловитель верхний составной</t>
  </si>
  <si>
    <t>037</t>
  </si>
  <si>
    <t>Ловитель верхний роликовый</t>
  </si>
  <si>
    <t>038</t>
  </si>
  <si>
    <t>Ловитель верхний составной роликовый</t>
  </si>
  <si>
    <t>040</t>
  </si>
  <si>
    <t>Ролик резиновый</t>
  </si>
  <si>
    <t>041</t>
  </si>
  <si>
    <t>Ролик резиновый с набором крепежа «стандарт»</t>
  </si>
  <si>
    <t>042</t>
  </si>
  <si>
    <t>Ролик нейлоновый</t>
  </si>
  <si>
    <t>043</t>
  </si>
  <si>
    <t>Ролик нейлоновый с набором крепежа «стандарт»</t>
  </si>
  <si>
    <t>051</t>
  </si>
  <si>
    <t>Кронштейн универсальный</t>
  </si>
  <si>
    <t>053</t>
  </si>
  <si>
    <t>Кронштейн опорный</t>
  </si>
  <si>
    <t>054</t>
  </si>
  <si>
    <t>Кронштейн квадратный</t>
  </si>
  <si>
    <t>055</t>
  </si>
  <si>
    <t>Кронштейн с боковым креплением</t>
  </si>
  <si>
    <t>056</t>
  </si>
  <si>
    <t>Кронштейн двойной с боковым креплением</t>
  </si>
  <si>
    <t>064</t>
  </si>
  <si>
    <t>066</t>
  </si>
  <si>
    <t>100</t>
  </si>
  <si>
    <t>Тележка центральная ЭКО</t>
  </si>
  <si>
    <t>011.В</t>
  </si>
  <si>
    <t xml:space="preserve">Направляющая ЭКО 6м для подвесных ворот </t>
  </si>
  <si>
    <t>104</t>
  </si>
  <si>
    <t>Тележка центральная ЕВРО</t>
  </si>
  <si>
    <t>012.В</t>
  </si>
  <si>
    <t xml:space="preserve">Направляющая ЕВРО 6м для подвесных ворот </t>
  </si>
  <si>
    <t>129.4</t>
  </si>
  <si>
    <t>129.6</t>
  </si>
  <si>
    <t>129.8</t>
  </si>
  <si>
    <t>154.35</t>
  </si>
  <si>
    <t>Ролик анкерный Ф35</t>
  </si>
  <si>
    <t>154.52</t>
  </si>
  <si>
    <t>Ролик анкерный Ф52</t>
  </si>
  <si>
    <t>155</t>
  </si>
  <si>
    <t>Ограничитель угловой роликовый</t>
  </si>
  <si>
    <t>156</t>
  </si>
  <si>
    <t>Ограничитель роликовый 60мм</t>
  </si>
  <si>
    <t>158</t>
  </si>
  <si>
    <t>Ограничитель роликовый 80мм</t>
  </si>
  <si>
    <t>ПЕТЛИ</t>
  </si>
  <si>
    <t>822</t>
  </si>
  <si>
    <t>Петля с опорным подшипником Ф28</t>
  </si>
  <si>
    <t>823</t>
  </si>
  <si>
    <t>Петля с опорным подшипником Ф34</t>
  </si>
  <si>
    <t>824</t>
  </si>
  <si>
    <t>Петля с опорным подшипником Ф50</t>
  </si>
  <si>
    <t>884</t>
  </si>
  <si>
    <t>Петля верхняя Ф48</t>
  </si>
  <si>
    <t>886</t>
  </si>
  <si>
    <t>Петля верхняя Ф68</t>
  </si>
  <si>
    <t>887</t>
  </si>
  <si>
    <t>Петля опорная Ф48</t>
  </si>
  <si>
    <t>888</t>
  </si>
  <si>
    <t>Петля опорная Ф68</t>
  </si>
  <si>
    <t>Итого справочно</t>
  </si>
  <si>
    <t>Способ доставки</t>
  </si>
  <si>
    <t>Желаемая дата отгрузки</t>
  </si>
  <si>
    <t>Планируемая дата платежа</t>
  </si>
  <si>
    <t>Составил</t>
  </si>
  <si>
    <t>Уважаемый заказчик!</t>
  </si>
  <si>
    <t>Пожалуйста, используйте эту форму при формировании и размещении заказа!</t>
  </si>
  <si>
    <t>1.</t>
  </si>
  <si>
    <t>Данная форма составлена для упрощения процедуры заказа, во избежание возможных ошибок в процессе его обработки, а также для получения справочной информации о стоимости заказа.</t>
  </si>
  <si>
    <t>2.</t>
  </si>
  <si>
    <t>Редактируемые ячейки выделены зеленым цветом, остальные ячейки защищены от изменений.</t>
  </si>
  <si>
    <t>3.</t>
  </si>
  <si>
    <t>При первом открытии документа внесите свою контактную информацию, после чего сохраните изменения, чтобы при дальнейшем использовании формы Вам не приходилось вносить эти данные вновь.</t>
  </si>
  <si>
    <t>4.</t>
  </si>
  <si>
    <t>Для формирования заказа используйте столбец «Количество». Выбирая строки с нужным наименованием продукции, проставьте требуемое количество.</t>
  </si>
  <si>
    <t>5.</t>
  </si>
  <si>
    <t>Рис. 1</t>
  </si>
  <si>
    <t>6.</t>
  </si>
  <si>
    <t>Для получения справочной информации о стоимости сформированного заказа внесите в ячейку «Скидка» размер Вашей скидки.</t>
  </si>
  <si>
    <t>7.</t>
  </si>
  <si>
    <t>ИНФОМАЦИЯ О СТОИМОСТИ ПРОДУКЦИИ ЯВЛЯЕТСЯ СПРАВОЧНОЙ И МОЖЕТ ОТЛИЧАТЬСЯ ОТ СЧЕТА.</t>
  </si>
  <si>
    <t>036</t>
  </si>
  <si>
    <t>Ловитель нижний ЕВРО</t>
  </si>
  <si>
    <t xml:space="preserve">Опора МАКС </t>
  </si>
  <si>
    <t xml:space="preserve">Ролик концевой съемный МАКС </t>
  </si>
  <si>
    <t xml:space="preserve">Ловитель нижний МАКС </t>
  </si>
  <si>
    <t>Подставка регулировочная М20 МАКС</t>
  </si>
  <si>
    <t>Подставка регулировочная М 16 ЭКО/ЕВРО</t>
  </si>
  <si>
    <t xml:space="preserve">Тележка центральная МАКС </t>
  </si>
  <si>
    <t>002</t>
  </si>
  <si>
    <t>Опора с боковым креплением МИКРО</t>
  </si>
  <si>
    <t>МАКС СИСТЕМА</t>
  </si>
  <si>
    <t>Петля усиленная Ф28 Л</t>
  </si>
  <si>
    <t>Петля усиленная Ф28 П</t>
  </si>
  <si>
    <t>832Л</t>
  </si>
  <si>
    <t>832П</t>
  </si>
  <si>
    <t>833Л</t>
  </si>
  <si>
    <t>833П</t>
  </si>
  <si>
    <t>834Л</t>
  </si>
  <si>
    <t>834П</t>
  </si>
  <si>
    <t>Петля усиленная Ф34 Л</t>
  </si>
  <si>
    <t>Петля усиленная Ф34 П</t>
  </si>
  <si>
    <t>Петля усиленная Ф50 Л</t>
  </si>
  <si>
    <t>Петля усиленная Ф50 П</t>
  </si>
  <si>
    <t>Опора ЕВРО</t>
  </si>
  <si>
    <t>Опора с боковым креплением ЭКО</t>
  </si>
  <si>
    <t>492</t>
  </si>
  <si>
    <t>СИСТЕМЫ ПОДВЕСНЫХ ВОРОТ</t>
  </si>
  <si>
    <t>СИСТЕМЫ ОТКАТНЫХ ВОРОТ</t>
  </si>
  <si>
    <t>СИСТЕМА RC35</t>
  </si>
  <si>
    <t>СИСТЕМА МИКРО/RC55</t>
  </si>
  <si>
    <t>СИСТЕМА ЭКО/RC59</t>
  </si>
  <si>
    <t>СИСТЕМА ЕВРО/RC74</t>
  </si>
  <si>
    <t>СИСТЕМА МАКС/RC135</t>
  </si>
  <si>
    <t>Направляющая RC35 (40х35х2,5) 4 м, оцинкованная</t>
  </si>
  <si>
    <t>Направляющая RC35 (40х35х2,5) 6 м, оцинкованная</t>
  </si>
  <si>
    <t>130.4</t>
  </si>
  <si>
    <t>130.6</t>
  </si>
  <si>
    <t>Тележка RC35 с отверстиями для подвешивания груза</t>
  </si>
  <si>
    <t>210.RC35</t>
  </si>
  <si>
    <t>Тележка RC35 с креплением под болт</t>
  </si>
  <si>
    <t>211.RC35</t>
  </si>
  <si>
    <t>Тележка RC35 универсальная</t>
  </si>
  <si>
    <t>212.RC35</t>
  </si>
  <si>
    <t>Тележка RC35 с отверстием закругленная</t>
  </si>
  <si>
    <t>213.RC35</t>
  </si>
  <si>
    <t>210.RC55</t>
  </si>
  <si>
    <t>211.RC55</t>
  </si>
  <si>
    <t>212.RC55</t>
  </si>
  <si>
    <t>213.RC55</t>
  </si>
  <si>
    <t>Тележка RC55 с отверстиями для подвешивания груза</t>
  </si>
  <si>
    <t>Тележка RC55 с креплением под болт</t>
  </si>
  <si>
    <t>Тележка RC55 универсальная</t>
  </si>
  <si>
    <t>Тележка RC55 с отверстием закругленная</t>
  </si>
  <si>
    <t>Держатель RC35 базовый</t>
  </si>
  <si>
    <t>250.RC35</t>
  </si>
  <si>
    <t>Держатель RC55 под резьбовой подвес</t>
  </si>
  <si>
    <t>Держатель RC35 с боковым креплением</t>
  </si>
  <si>
    <t>252.RC35</t>
  </si>
  <si>
    <t>Держатель RC35 с верхним креплением</t>
  </si>
  <si>
    <t>253.RC35</t>
  </si>
  <si>
    <t>Соединитель RC35</t>
  </si>
  <si>
    <t>254.RC35</t>
  </si>
  <si>
    <t>Держатель RC35 вспомогательный</t>
  </si>
  <si>
    <t>255.RC35</t>
  </si>
  <si>
    <t>Захват RC35 базовый</t>
  </si>
  <si>
    <t>270.RC35</t>
  </si>
  <si>
    <t>Захват RC35 под резьбовой подвес</t>
  </si>
  <si>
    <t>271.RC35</t>
  </si>
  <si>
    <t>Захват RC35 с боковым креплением</t>
  </si>
  <si>
    <t>272.RC35</t>
  </si>
  <si>
    <t>Захват RC35 с верхним креплением</t>
  </si>
  <si>
    <t>273.RC35</t>
  </si>
  <si>
    <t>Захват RC35 вспомогательный</t>
  </si>
  <si>
    <t>275.RC35</t>
  </si>
  <si>
    <t>Кронштейн с винтом RC30/RC35</t>
  </si>
  <si>
    <t>Кронштейн RC30/RC35</t>
  </si>
  <si>
    <t>261.RC30/RC35</t>
  </si>
  <si>
    <t>262.RC30/RC35</t>
  </si>
  <si>
    <t>Кронштейн RC30/RC35 удлиненный</t>
  </si>
  <si>
    <t>251.RC55</t>
  </si>
  <si>
    <t>250.RC55</t>
  </si>
  <si>
    <t>252.RC55</t>
  </si>
  <si>
    <t>253.RC55</t>
  </si>
  <si>
    <t>254.RC55</t>
  </si>
  <si>
    <t>255.RC55</t>
  </si>
  <si>
    <t>270.RC55</t>
  </si>
  <si>
    <t>271.RC55</t>
  </si>
  <si>
    <t>272.RC55</t>
  </si>
  <si>
    <t>273.RC55</t>
  </si>
  <si>
    <t>275.RC55</t>
  </si>
  <si>
    <t>274.RC55</t>
  </si>
  <si>
    <t>Захват RC55 соединительный</t>
  </si>
  <si>
    <t>Держатель RC55 базовый</t>
  </si>
  <si>
    <t>Держатель RC55 с боковым креплением</t>
  </si>
  <si>
    <t>Держатель RC55 с верхним креплением</t>
  </si>
  <si>
    <t>Соединитель RC55</t>
  </si>
  <si>
    <t>Держатель RC55 вспомогательный</t>
  </si>
  <si>
    <t>Захват RC55 базовый</t>
  </si>
  <si>
    <t>Захват RC55 под резьбовой подвес</t>
  </si>
  <si>
    <t>Захват RC55 с боковым креплением</t>
  </si>
  <si>
    <t>Захват RC55 с верхним креплением</t>
  </si>
  <si>
    <t>Захват RC55 вспомогательный</t>
  </si>
  <si>
    <t>Кронштейн RC55/RC59</t>
  </si>
  <si>
    <t>261.RC55/RC59</t>
  </si>
  <si>
    <t>262.RC55/RC59</t>
  </si>
  <si>
    <t>Кронштейн RC55/RC59 удлиненный</t>
  </si>
  <si>
    <t>250.RC59</t>
  </si>
  <si>
    <t>251.RC59</t>
  </si>
  <si>
    <t>252.RC59</t>
  </si>
  <si>
    <t>253.RC59</t>
  </si>
  <si>
    <t>254.RC59</t>
  </si>
  <si>
    <t>255.RC59</t>
  </si>
  <si>
    <t>270.RC59</t>
  </si>
  <si>
    <t>271.RC59</t>
  </si>
  <si>
    <t>272.RC59</t>
  </si>
  <si>
    <t>273.RC59</t>
  </si>
  <si>
    <t>274.RC59</t>
  </si>
  <si>
    <t>275.RC59</t>
  </si>
  <si>
    <t>Тележка RC74 с отверстиями для подвешивания груза</t>
  </si>
  <si>
    <t>Тележка RC74 с креплением под болт</t>
  </si>
  <si>
    <t>Тележка RC74 универсальная</t>
  </si>
  <si>
    <t>Тележка RC74 с отверстием закругленная</t>
  </si>
  <si>
    <t>210.RC74</t>
  </si>
  <si>
    <t>211.RC74</t>
  </si>
  <si>
    <t>212.RC74</t>
  </si>
  <si>
    <t>213.RC74</t>
  </si>
  <si>
    <t>275.RC74</t>
  </si>
  <si>
    <t>Держатель RC59 базовый</t>
  </si>
  <si>
    <t>Держатель RC59 под резьбовой подвес</t>
  </si>
  <si>
    <t>Держатель RC59 с боковым креплением</t>
  </si>
  <si>
    <t>Держатель RC59 с верхним креплением</t>
  </si>
  <si>
    <t>Соединитель RC59</t>
  </si>
  <si>
    <t>Держатель RC59 вспомогательный</t>
  </si>
  <si>
    <t>Захват RC59 базовый</t>
  </si>
  <si>
    <t>Захват RC59 под резьбовой подвес</t>
  </si>
  <si>
    <t>Захват RC59 с боковым креплением</t>
  </si>
  <si>
    <t>Захват RC59 с верхним креплением</t>
  </si>
  <si>
    <t>Захват RC59 соединительный</t>
  </si>
  <si>
    <t>Захват RC59 вспомогательный</t>
  </si>
  <si>
    <t>Захват RC74 вспомогательный</t>
  </si>
  <si>
    <t>261.RC74</t>
  </si>
  <si>
    <t>Кронштейн RC74</t>
  </si>
  <si>
    <t>262.RC74</t>
  </si>
  <si>
    <t>Кронштейн RC74 удлиненный</t>
  </si>
  <si>
    <t>210.RC135</t>
  </si>
  <si>
    <t>212.RC135</t>
  </si>
  <si>
    <t>213.RC135</t>
  </si>
  <si>
    <t>Тележка RC135 с отверстиями для подвешивания груза</t>
  </si>
  <si>
    <t>Тележка RC135 универсальная</t>
  </si>
  <si>
    <t>Тележка RC135 с отверстием закругленная</t>
  </si>
  <si>
    <t>255.RC74</t>
  </si>
  <si>
    <t>Держатель RC74 вспомогательный</t>
  </si>
  <si>
    <t>153.35</t>
  </si>
  <si>
    <t>153.52</t>
  </si>
  <si>
    <t>Ролик резьбовой для анкера Ф 52</t>
  </si>
  <si>
    <t>Ролик резьбовой для анкера Ф 35</t>
  </si>
  <si>
    <t>274.RC35</t>
  </si>
  <si>
    <t>Захват RC35 соединительный</t>
  </si>
  <si>
    <t>210.RC59</t>
  </si>
  <si>
    <t>211.RC59</t>
  </si>
  <si>
    <t>212.RC59</t>
  </si>
  <si>
    <t>213.RC59</t>
  </si>
  <si>
    <t>Тележка RC59 с отверстиями для подвешивания груза</t>
  </si>
  <si>
    <t>Тележка RC59 с креплением под болт</t>
  </si>
  <si>
    <t>Тележка RC59 универсальная</t>
  </si>
  <si>
    <t>Тележка RC59 с отверстием закругленная</t>
  </si>
  <si>
    <t>011.5Ц</t>
  </si>
  <si>
    <t>011.6Ц</t>
  </si>
  <si>
    <t>011.7Ц</t>
  </si>
  <si>
    <t>Направляющая ЭКО оцинкованная  5 м</t>
  </si>
  <si>
    <t>Направляющая ЭКО оцинкованная  6 м</t>
  </si>
  <si>
    <t>Направляющая ЭКО оцинкованная  7 м</t>
  </si>
  <si>
    <t>С помощью фильтра исключите незаполненные строки. Для этого в ячейке «Количество» откройте список и снимите галочку с пункта "Пустые", как показано на рис.1.</t>
  </si>
  <si>
    <t>491</t>
  </si>
  <si>
    <t>Рейка зубчатая 30х8, 1 м</t>
  </si>
  <si>
    <t>Рейка зубчатая 31х6, 1 м</t>
  </si>
  <si>
    <t>010.45Ц</t>
  </si>
  <si>
    <t>010.53Ц</t>
  </si>
  <si>
    <t>010.6Ц</t>
  </si>
  <si>
    <t>Направляющая МИКРО 4,5 м</t>
  </si>
  <si>
    <t>Направляющая МИКРО оцинкованная 4,5 м</t>
  </si>
  <si>
    <t>Направляющая МИКРО 5,3 м</t>
  </si>
  <si>
    <t>Направляющая МИКРО оцинкованная 5,3 м</t>
  </si>
  <si>
    <t>Направляющая МИКРО 6 м</t>
  </si>
  <si>
    <t>Направляющая МИКРО оцинкованная 6 м</t>
  </si>
  <si>
    <t>Направляющая ЭКО 5 м</t>
  </si>
  <si>
    <t>Направляющая ЭКО 6 м</t>
  </si>
  <si>
    <t>Направляющая ЭКО 7 м</t>
  </si>
  <si>
    <t>Направляющая ЕВРО 6 м</t>
  </si>
  <si>
    <t>Направляющая ЕВРО 7 м</t>
  </si>
  <si>
    <t>Направляющая ЕВРО 8 м</t>
  </si>
  <si>
    <t>Направляющая ЕВРО 9 м</t>
  </si>
  <si>
    <t>Направляющая МАКС 6 м</t>
  </si>
  <si>
    <t>Направляющая МАКС 9 м</t>
  </si>
  <si>
    <t>Швеллер 40х20х2, 6 м</t>
  </si>
  <si>
    <t>Швеллер 60х30х3, 6 м</t>
  </si>
  <si>
    <t>Швеллер 80х40х3, 6 м</t>
  </si>
  <si>
    <t>210.RC35.B</t>
  </si>
  <si>
    <t>211.RC35.B</t>
  </si>
  <si>
    <t>212.RC35.B</t>
  </si>
  <si>
    <t>213.RC35.B</t>
  </si>
  <si>
    <t>210.RC55.В</t>
  </si>
  <si>
    <t>211.RC55.В</t>
  </si>
  <si>
    <t>212.RC55.В</t>
  </si>
  <si>
    <t>213.RC55.В</t>
  </si>
  <si>
    <t>Тележка RC55 с отверстиями для подвешивания груза, высокотемпературная до +230˚ С</t>
  </si>
  <si>
    <t>Тележка RC55 с креплением под болт, высокотемпературная до +230˚ С</t>
  </si>
  <si>
    <t>Тележка RC55 универсальная, высокотемпературная до +230˚ С</t>
  </si>
  <si>
    <t>Тележка RC55 с отверстием закругленная, высокотемпературная до +230˚ С</t>
  </si>
  <si>
    <t>Тележка RC35 с отверстиями для подвешивания груза, высокотемпературная до +230˚ С</t>
  </si>
  <si>
    <t>Тележка RC35 с креплением под болт, высокотемпературная до +230˚ С</t>
  </si>
  <si>
    <t>Тележка RC35 универсальная, высокотемпературная до +230˚ С</t>
  </si>
  <si>
    <t>Тележка RC35 с отверстием закругленная, высокотемпературная до +230˚ С</t>
  </si>
  <si>
    <t>100.В</t>
  </si>
  <si>
    <t>210.RC59.В</t>
  </si>
  <si>
    <t>211.RC59.В</t>
  </si>
  <si>
    <t>212.RC59.В</t>
  </si>
  <si>
    <t>213.RC59.В</t>
  </si>
  <si>
    <t>Тележка центральная ЭКО, высокотемпературная до +230˚ С</t>
  </si>
  <si>
    <t>Тележка RC59 с отверстиями для подвешивания груза, высокотемпературная до +230˚ С</t>
  </si>
  <si>
    <t>Тележка RC59 с креплением под болт, высокотемпературная до +230˚ С</t>
  </si>
  <si>
    <t>Тележка RC59 универсальная, высокотемпературная до +230˚ С</t>
  </si>
  <si>
    <t>Тележка RC59 с отверстием закругленная, высокотемпературная до +230˚ С</t>
  </si>
  <si>
    <t>104.В</t>
  </si>
  <si>
    <t>210.RC74.В</t>
  </si>
  <si>
    <t>211.RC74.В</t>
  </si>
  <si>
    <t>212.RC74.В</t>
  </si>
  <si>
    <t>213.RC74.В</t>
  </si>
  <si>
    <t>Тележка центральная ЕВРО, высокотемпературная до +230˚ С</t>
  </si>
  <si>
    <t>Тележка RC74 с отверстиями для подвешивания груза, высокотемпературная до +230˚ С</t>
  </si>
  <si>
    <t>Тележка RC74 с креплением под болт, высокотемпературная до +230˚ С</t>
  </si>
  <si>
    <t>Тележка RC74 универсальная, высокотемпературная до +230˚ С</t>
  </si>
  <si>
    <t>Тележка RC74 с отверстием закругленная, высокотемпературная до +230˚ С</t>
  </si>
  <si>
    <t>Комментарий</t>
  </si>
  <si>
    <t>130.2</t>
  </si>
  <si>
    <t>Направляющая RC35 (40х35х2,5) 2 м, оцинкованная</t>
  </si>
  <si>
    <t>373.RC35</t>
  </si>
  <si>
    <t>Заглушка RC35 направляющей</t>
  </si>
  <si>
    <t>256.RC35</t>
  </si>
  <si>
    <t>257.RC35</t>
  </si>
  <si>
    <t>Держатель консоли RC35 под сварку</t>
  </si>
  <si>
    <t>Держатель консоли RC35 с фланцем</t>
  </si>
  <si>
    <t>265.RC35</t>
  </si>
  <si>
    <t>Консоль RC35 (40х35х2,5) 500 мм</t>
  </si>
  <si>
    <t>279.RC30/RC35</t>
  </si>
  <si>
    <t>Захват консольный RC30/RC35</t>
  </si>
  <si>
    <t>RT-4</t>
  </si>
  <si>
    <t>RT-LA230V</t>
  </si>
  <si>
    <t>RT-F1</t>
  </si>
  <si>
    <t>Пульт управления 4х канальный</t>
  </si>
  <si>
    <t>Лампа сигнальная со встроенной антенной</t>
  </si>
  <si>
    <t>Фотоэлементы (2 шт. в комплекте)</t>
  </si>
  <si>
    <t>ИТОГО справочно</t>
  </si>
  <si>
    <t>Замок для калитки врезной</t>
  </si>
  <si>
    <t>ЗАМКИ</t>
  </si>
  <si>
    <t>Комплект автоматики для откатных ворот KIT</t>
  </si>
  <si>
    <t>Комплект автоматики для откатных ворот FULL</t>
  </si>
  <si>
    <t>251.RC35</t>
  </si>
  <si>
    <t>Держатель RC35 под резьбовой подвес</t>
  </si>
  <si>
    <t>SL1500</t>
  </si>
  <si>
    <t>Привод для откатных ворот SL1500</t>
  </si>
  <si>
    <t>SL1500 KIT</t>
  </si>
  <si>
    <t>SL1500 FULL</t>
  </si>
  <si>
    <t>Приемник внешний</t>
  </si>
  <si>
    <t>RT-GE-RCV1</t>
  </si>
  <si>
    <t>Прессованный настил 1000х500, шаг 33х33, горячеоцинкованный, тип А</t>
  </si>
  <si>
    <t>Прессованный настил 1000х500, шаг 33х11, горячеоцинкованный, тип А</t>
  </si>
  <si>
    <t>PN.1000x500.33x33.30.2.A.ZINC</t>
  </si>
  <si>
    <t>PN.1000x500.33x11.30x2.A.ZINC</t>
  </si>
  <si>
    <t>832.К</t>
  </si>
  <si>
    <t>Петля усиленная универсальная Ф28 комплект</t>
  </si>
  <si>
    <t>833.К</t>
  </si>
  <si>
    <t>Петля усиленная универсальная Ф34 комплект</t>
  </si>
  <si>
    <t>834.К</t>
  </si>
  <si>
    <t>ПЕТЛИ С УПОРНЫМ ПОДШИПНИКОМ</t>
  </si>
  <si>
    <t>ПЕТЛИ ТЯЖЕЛЫЕ РЕГУЛИРУЕМЫЕ</t>
  </si>
  <si>
    <t>ПРЕССОВАННЫЙ РЕШЕТЧАТЫЙ НАСТИЛ</t>
  </si>
  <si>
    <t>АВТОМАТИКА ДЛЯ ОТКАТНЫХ ВОРОТ R-Tech</t>
  </si>
  <si>
    <t>Петля усиленная универсальная Ф50 комплект</t>
  </si>
  <si>
    <t>Цена, руб.</t>
  </si>
  <si>
    <t>SL1000АС</t>
  </si>
  <si>
    <t>SL1000АС.М</t>
  </si>
  <si>
    <t>Привод для откатных ворот SL1000АС</t>
  </si>
  <si>
    <t>Привод для откатных ворот SL1000АС.М</t>
  </si>
  <si>
    <t>SL1000АС KIT</t>
  </si>
  <si>
    <t>SL1000AC FULL</t>
  </si>
  <si>
    <t>Сумма, руб.</t>
  </si>
  <si>
    <t>SL1000АС.М KIT</t>
  </si>
  <si>
    <t>SL1000AC.М FULL</t>
  </si>
  <si>
    <t>058.14</t>
  </si>
  <si>
    <t>058.18</t>
  </si>
  <si>
    <t>Кронштейн ловителя 140 мм</t>
  </si>
  <si>
    <t>Кронштейн ловителя усиленный 180 мм</t>
  </si>
  <si>
    <t>067</t>
  </si>
  <si>
    <t>Подставка универсальная М10</t>
  </si>
  <si>
    <t>068</t>
  </si>
  <si>
    <t>069</t>
  </si>
  <si>
    <t>Подставка универсальная М12</t>
  </si>
  <si>
    <t>Подставка универсальная М16</t>
  </si>
  <si>
    <t>КОМПЛЕКТЫ</t>
  </si>
  <si>
    <t>МИКРО.К.1.6</t>
  </si>
  <si>
    <t>МИКРО.К.2.6</t>
  </si>
  <si>
    <t>ЭКО.К.1.6</t>
  </si>
  <si>
    <t>ЭКО.К.2.6</t>
  </si>
  <si>
    <t>Комплект МИКРО 1 для производства и монтажа откатных ворот весом до 350 кг, 6 м</t>
  </si>
  <si>
    <t>Комплект МИКРО 2 для производства и монтажа откатных ворот весом до 350 кг, 6 м</t>
  </si>
  <si>
    <t>Комплект ЭКО 1 для производства и монтажа откатных ворот весом до 500 кг, 6 м</t>
  </si>
  <si>
    <t>Комплект ЭКО 2 для производства и монтажа откатных ворот весом до 500 кг, 6 м</t>
  </si>
  <si>
    <t>A-RTU5024 v2020 Lite</t>
  </si>
  <si>
    <t>Контроллер GSM RTU5024 v2020 Lite</t>
  </si>
  <si>
    <t>ПОВОРОТЫ, СТРЕЛКИ</t>
  </si>
  <si>
    <t>241.RC55.16</t>
  </si>
  <si>
    <t>241.RC55.17</t>
  </si>
  <si>
    <t>Стрелка RC55 левая автоматическая, объединяющая</t>
  </si>
  <si>
    <t>Стрелка RC55 правая автоматическая, разделяющая</t>
  </si>
  <si>
    <t>240.RC55.R700.90</t>
  </si>
  <si>
    <t>240.RC55.R700.30</t>
  </si>
  <si>
    <t>240.RC55.R700.45</t>
  </si>
  <si>
    <t>240.RC55.R700.60</t>
  </si>
  <si>
    <t>241.RC55.15</t>
  </si>
  <si>
    <t>241.RC55.18</t>
  </si>
  <si>
    <t>Стрелка RC55 правая автоматическая, объединяющая</t>
  </si>
  <si>
    <t>Стрелка RC55 левая автоматическая, разделяющая</t>
  </si>
  <si>
    <t>Поворот направляющей RC55 радиус 700 мм, угол 30</t>
  </si>
  <si>
    <t>Поворот направляющей RC55 радиус 700 мм, угол 45</t>
  </si>
  <si>
    <t>Поворот направляющей RC55 радиус 700 мм, угол 60</t>
  </si>
  <si>
    <t>Поворот направляющей RC55 радиус 700 мм, угол 90</t>
  </si>
  <si>
    <t>ЭКО.К.4.6</t>
  </si>
  <si>
    <t>Комплект ЭКО 4 для производства и монтажа откатных ворот весом до 500 кг, 6 м</t>
  </si>
  <si>
    <t>090</t>
  </si>
  <si>
    <t>Пластина опорная МАКС</t>
  </si>
  <si>
    <t>040.10</t>
  </si>
  <si>
    <t>041.10</t>
  </si>
  <si>
    <t>042.10</t>
  </si>
  <si>
    <t>043.10</t>
  </si>
  <si>
    <t>Ролик резиновый, удлиненный</t>
  </si>
  <si>
    <t>Ролик резиновый с набором крепежа "стандарт", удлиненный</t>
  </si>
  <si>
    <t>Ролик нейлоновый, удлиненный</t>
  </si>
  <si>
    <t>Ролик нейлоновый с набором крепежа "стандарт", удлиненный</t>
  </si>
  <si>
    <t>050.L</t>
  </si>
  <si>
    <t>050.R</t>
  </si>
  <si>
    <t>Кронштейн верхний левый</t>
  </si>
  <si>
    <t>Кронштейн верхний правый</t>
  </si>
  <si>
    <t>057.27</t>
  </si>
  <si>
    <t>057.32</t>
  </si>
  <si>
    <t>Кронштейн накладной МИКРО/ЭКО</t>
  </si>
  <si>
    <t>Кронштейн накладной ЕВРО/МАКС</t>
  </si>
  <si>
    <t>059.13L</t>
  </si>
  <si>
    <t>059.13R</t>
  </si>
  <si>
    <t>Кронштейн для одинарного столба, левый</t>
  </si>
  <si>
    <t>Кронштейн для одинарного столба, правый</t>
  </si>
  <si>
    <t>494</t>
  </si>
  <si>
    <t>495</t>
  </si>
  <si>
    <t>Профиль безопасности 400 мм, 5 шт., с крепежом</t>
  </si>
  <si>
    <t>Профиль безопасности Г-образный 400 мм, 5 шт., с крепежом</t>
  </si>
  <si>
    <t>SL1500АС.М</t>
  </si>
  <si>
    <t>SL1500АС.М KIT</t>
  </si>
  <si>
    <t>Привод для откатных ворот SL1500АС.М с магнитным концевым выключателем</t>
  </si>
  <si>
    <t>По вопросам продаж и поддержки обращайтесь:</t>
  </si>
  <si>
    <t>Сайт:  http://roltek.nt-rt.ru  || эл. почта:  rks@nt-rt.ru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</si>
</sst>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dd\ mmmm\ yyyy&quot; г&quot;/;@"/>
    <numFmt numFmtId="165" formatCode="0;#,###;#,###"/>
    <numFmt numFmtId="166" formatCode="#,##0.00&quot;р.&quot;"/>
    <numFmt numFmtId="167" formatCode="#\ ##0.00&quot;р.&quot;;\-#\ ##0.00&quot;р.&quot;"/>
    <numFmt numFmtId="168" formatCode="#,##0.00\ &quot;₽&quot;"/>
  </numFmts>
  <fonts count="52" x14ac:knownFonts="1"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Verdana"/>
      <family val="2"/>
      <charset val="204"/>
    </font>
    <font>
      <sz val="16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6"/>
      <name val="Verdana"/>
      <family val="2"/>
      <charset val="204"/>
    </font>
    <font>
      <b/>
      <sz val="16"/>
      <name val="Arial"/>
      <family val="2"/>
      <charset val="204"/>
    </font>
    <font>
      <u/>
      <sz val="12"/>
      <name val="Arial"/>
      <family val="2"/>
      <charset val="204"/>
    </font>
    <font>
      <u/>
      <sz val="12"/>
      <name val="Verdana"/>
      <family val="2"/>
      <charset val="204"/>
    </font>
    <font>
      <u/>
      <sz val="14"/>
      <color indexed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2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22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9"/>
      </right>
      <top style="medium">
        <color indexed="8"/>
      </top>
      <bottom style="thin">
        <color indexed="64"/>
      </bottom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21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0" borderId="0"/>
    <xf numFmtId="0" fontId="12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51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1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/>
    <xf numFmtId="0" fontId="22" fillId="0" borderId="10" xfId="0" applyFont="1" applyBorder="1" applyAlignment="1"/>
    <xf numFmtId="0" fontId="23" fillId="0" borderId="10" xfId="0" applyFont="1" applyBorder="1" applyAlignment="1">
      <alignment horizontal="right"/>
    </xf>
    <xf numFmtId="0" fontId="31" fillId="0" borderId="10" xfId="0" applyFont="1" applyBorder="1"/>
    <xf numFmtId="0" fontId="0" fillId="0" borderId="11" xfId="0" applyBorder="1"/>
    <xf numFmtId="0" fontId="20" fillId="0" borderId="0" xfId="0" applyFont="1" applyBorder="1"/>
    <xf numFmtId="0" fontId="40" fillId="11" borderId="0" xfId="20" applyFont="1" applyFill="1" applyBorder="1" applyAlignment="1">
      <alignment shrinkToFit="1"/>
    </xf>
    <xf numFmtId="0" fontId="0" fillId="0" borderId="12" xfId="0" applyBorder="1"/>
    <xf numFmtId="0" fontId="44" fillId="11" borderId="0" xfId="0" applyFont="1" applyFill="1" applyBorder="1"/>
    <xf numFmtId="0" fontId="0" fillId="0" borderId="0" xfId="0" applyBorder="1"/>
    <xf numFmtId="0" fontId="40" fillId="11" borderId="0" xfId="19" applyFont="1" applyFill="1" applyBorder="1" applyAlignment="1">
      <alignment wrapText="1"/>
    </xf>
    <xf numFmtId="166" fontId="47" fillId="0" borderId="13" xfId="0" applyNumberFormat="1" applyFont="1" applyBorder="1" applyAlignment="1" applyProtection="1">
      <alignment horizontal="center" vertical="center"/>
      <protection hidden="1"/>
    </xf>
    <xf numFmtId="0" fontId="46" fillId="0" borderId="14" xfId="20" applyFont="1" applyFill="1" applyBorder="1" applyAlignment="1">
      <alignment horizontal="right" vertical="center" shrinkToFit="1"/>
    </xf>
    <xf numFmtId="0" fontId="49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32" fillId="0" borderId="12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49" fillId="0" borderId="15" xfId="0" applyFont="1" applyFill="1" applyBorder="1" applyAlignment="1">
      <alignment horizontal="right" vertical="center"/>
    </xf>
    <xf numFmtId="0" fontId="49" fillId="0" borderId="14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50" fillId="0" borderId="12" xfId="20" applyFont="1" applyFill="1" applyBorder="1" applyAlignment="1">
      <alignment horizontal="center" vertical="center" shrinkToFit="1"/>
    </xf>
    <xf numFmtId="0" fontId="50" fillId="0" borderId="10" xfId="20" applyFont="1" applyFill="1" applyBorder="1" applyAlignment="1">
      <alignment vertical="center" shrinkToFit="1"/>
    </xf>
    <xf numFmtId="0" fontId="50" fillId="0" borderId="10" xfId="2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50" fillId="0" borderId="17" xfId="20" applyFont="1" applyFill="1" applyBorder="1" applyAlignment="1">
      <alignment vertical="center" shrinkToFit="1"/>
    </xf>
    <xf numFmtId="0" fontId="20" fillId="0" borderId="0" xfId="0" applyFont="1"/>
    <xf numFmtId="0" fontId="49" fillId="0" borderId="0" xfId="0" applyFont="1"/>
    <xf numFmtId="0" fontId="49" fillId="0" borderId="0" xfId="0" applyFont="1" applyAlignment="1">
      <alignment vertical="top"/>
    </xf>
    <xf numFmtId="0" fontId="49" fillId="0" borderId="0" xfId="0" applyFont="1" applyAlignment="1">
      <alignment vertical="top" wrapText="1"/>
    </xf>
    <xf numFmtId="0" fontId="20" fillId="0" borderId="0" xfId="0" applyFont="1" applyAlignment="1">
      <alignment horizontal="center" wrapText="1"/>
    </xf>
    <xf numFmtId="0" fontId="49" fillId="0" borderId="0" xfId="0" applyFont="1" applyAlignment="1">
      <alignment wrapText="1"/>
    </xf>
    <xf numFmtId="0" fontId="0" fillId="0" borderId="0" xfId="0" applyAlignment="1">
      <alignment vertical="top"/>
    </xf>
    <xf numFmtId="49" fontId="41" fillId="0" borderId="19" xfId="19" applyNumberFormat="1" applyFont="1" applyFill="1" applyBorder="1" applyAlignment="1">
      <alignment horizontal="center" vertical="center" wrapText="1"/>
    </xf>
    <xf numFmtId="0" fontId="41" fillId="0" borderId="20" xfId="19" applyFont="1" applyFill="1" applyBorder="1" applyAlignment="1">
      <alignment horizontal="center" vertical="center" wrapText="1"/>
    </xf>
    <xf numFmtId="0" fontId="41" fillId="0" borderId="19" xfId="19" applyFont="1" applyFill="1" applyBorder="1" applyAlignment="1">
      <alignment horizontal="left" vertical="center" wrapText="1"/>
    </xf>
    <xf numFmtId="49" fontId="41" fillId="0" borderId="21" xfId="19" applyNumberFormat="1" applyFont="1" applyFill="1" applyBorder="1" applyAlignment="1">
      <alignment horizontal="center" vertical="center" wrapText="1"/>
    </xf>
    <xf numFmtId="0" fontId="41" fillId="0" borderId="21" xfId="19" applyFont="1" applyFill="1" applyBorder="1" applyAlignment="1">
      <alignment horizontal="left" vertical="center" wrapText="1"/>
    </xf>
    <xf numFmtId="0" fontId="25" fillId="0" borderId="10" xfId="0" applyFont="1" applyBorder="1" applyAlignment="1">
      <alignment vertical="center"/>
    </xf>
    <xf numFmtId="0" fontId="26" fillId="0" borderId="10" xfId="0" applyFont="1" applyBorder="1" applyAlignment="1">
      <alignment horizontal="right" vertical="center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9" fillId="0" borderId="17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37" fillId="11" borderId="23" xfId="20" applyFont="1" applyFill="1" applyBorder="1" applyAlignment="1" applyProtection="1">
      <alignment vertical="center" shrinkToFit="1"/>
    </xf>
    <xf numFmtId="165" fontId="38" fillId="11" borderId="24" xfId="20" applyNumberFormat="1" applyFont="1" applyFill="1" applyBorder="1" applyAlignment="1" applyProtection="1">
      <alignment vertical="center" shrinkToFit="1"/>
    </xf>
    <xf numFmtId="0" fontId="37" fillId="11" borderId="25" xfId="20" applyFont="1" applyFill="1" applyBorder="1" applyAlignment="1" applyProtection="1">
      <alignment vertical="center" shrinkToFit="1"/>
    </xf>
    <xf numFmtId="0" fontId="41" fillId="0" borderId="21" xfId="19" applyFont="1" applyFill="1" applyBorder="1" applyAlignment="1">
      <alignment horizontal="center" vertical="center" wrapText="1"/>
    </xf>
    <xf numFmtId="0" fontId="26" fillId="0" borderId="20" xfId="19" applyFont="1" applyFill="1" applyBorder="1" applyAlignment="1">
      <alignment horizontal="center" vertical="center" wrapText="1"/>
    </xf>
    <xf numFmtId="0" fontId="41" fillId="0" borderId="26" xfId="19" applyFont="1" applyFill="1" applyBorder="1" applyAlignment="1">
      <alignment horizontal="center" vertical="center" wrapText="1"/>
    </xf>
    <xf numFmtId="0" fontId="41" fillId="0" borderId="26" xfId="19" applyFont="1" applyFill="1" applyBorder="1" applyAlignment="1">
      <alignment horizontal="left" vertical="center" wrapText="1"/>
    </xf>
    <xf numFmtId="0" fontId="41" fillId="0" borderId="27" xfId="19" applyFont="1" applyFill="1" applyBorder="1" applyAlignment="1">
      <alignment horizontal="center" vertical="center" wrapText="1"/>
    </xf>
    <xf numFmtId="1" fontId="43" fillId="11" borderId="23" xfId="19" applyNumberFormat="1" applyFont="1" applyFill="1" applyBorder="1" applyAlignment="1" applyProtection="1">
      <alignment vertical="center" wrapText="1"/>
      <protection locked="0"/>
    </xf>
    <xf numFmtId="165" fontId="38" fillId="11" borderId="24" xfId="19" applyNumberFormat="1" applyFont="1" applyFill="1" applyBorder="1" applyAlignment="1" applyProtection="1">
      <alignment vertical="center" wrapText="1"/>
    </xf>
    <xf numFmtId="49" fontId="41" fillId="0" borderId="28" xfId="19" applyNumberFormat="1" applyFont="1" applyFill="1" applyBorder="1" applyAlignment="1">
      <alignment horizontal="center" vertical="center" wrapText="1"/>
    </xf>
    <xf numFmtId="0" fontId="41" fillId="0" borderId="28" xfId="19" applyFont="1" applyFill="1" applyBorder="1" applyAlignment="1">
      <alignment horizontal="left" vertical="center" wrapText="1"/>
    </xf>
    <xf numFmtId="0" fontId="41" fillId="0" borderId="29" xfId="19" applyFont="1" applyFill="1" applyBorder="1" applyAlignment="1">
      <alignment horizontal="center" vertical="center" wrapText="1"/>
    </xf>
    <xf numFmtId="166" fontId="42" fillId="0" borderId="30" xfId="19" applyNumberFormat="1" applyFont="1" applyFill="1" applyBorder="1" applyAlignment="1">
      <alignment horizontal="right" vertical="center" wrapText="1"/>
    </xf>
    <xf numFmtId="0" fontId="41" fillId="0" borderId="31" xfId="19" applyFont="1" applyFill="1" applyBorder="1" applyAlignment="1">
      <alignment horizontal="center" vertical="center" wrapText="1"/>
    </xf>
    <xf numFmtId="0" fontId="37" fillId="11" borderId="23" xfId="19" applyFont="1" applyFill="1" applyBorder="1" applyAlignment="1">
      <alignment vertical="center" wrapText="1"/>
    </xf>
    <xf numFmtId="0" fontId="37" fillId="11" borderId="25" xfId="19" applyFont="1" applyFill="1" applyBorder="1" applyAlignment="1">
      <alignment vertical="center" wrapText="1"/>
    </xf>
    <xf numFmtId="0" fontId="41" fillId="0" borderId="28" xfId="19" applyFont="1" applyFill="1" applyBorder="1" applyAlignment="1">
      <alignment horizontal="center" vertical="center" wrapText="1"/>
    </xf>
    <xf numFmtId="0" fontId="41" fillId="11" borderId="23" xfId="19" applyFont="1" applyFill="1" applyBorder="1" applyAlignment="1">
      <alignment horizontal="center" vertical="center" wrapText="1"/>
    </xf>
    <xf numFmtId="165" fontId="45" fillId="11" borderId="24" xfId="19" applyNumberFormat="1" applyFont="1" applyFill="1" applyBorder="1" applyAlignment="1" applyProtection="1">
      <alignment horizontal="center" vertical="center" wrapText="1"/>
    </xf>
    <xf numFmtId="0" fontId="41" fillId="0" borderId="0" xfId="19" applyFont="1" applyFill="1" applyBorder="1" applyAlignment="1">
      <alignment horizontal="center" vertical="center" wrapText="1"/>
    </xf>
    <xf numFmtId="0" fontId="41" fillId="0" borderId="0" xfId="19" applyFont="1" applyFill="1" applyBorder="1" applyAlignment="1">
      <alignment horizontal="left" vertical="center" wrapText="1"/>
    </xf>
    <xf numFmtId="167" fontId="12" fillId="0" borderId="32" xfId="19" applyNumberFormat="1" applyFont="1" applyFill="1" applyBorder="1" applyAlignment="1">
      <alignment horizontal="right" vertical="center" wrapText="1"/>
    </xf>
    <xf numFmtId="164" fontId="25" fillId="0" borderId="14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49" fontId="26" fillId="0" borderId="21" xfId="19" applyNumberFormat="1" applyFont="1" applyFill="1" applyBorder="1" applyAlignment="1">
      <alignment horizontal="center" vertical="center" wrapText="1"/>
    </xf>
    <xf numFmtId="0" fontId="26" fillId="0" borderId="21" xfId="19" applyFont="1" applyFill="1" applyBorder="1" applyAlignment="1">
      <alignment horizontal="left" vertical="center" wrapText="1"/>
    </xf>
    <xf numFmtId="0" fontId="41" fillId="0" borderId="19" xfId="19" applyFont="1" applyFill="1" applyBorder="1" applyAlignment="1">
      <alignment horizontal="center" vertical="center" wrapText="1"/>
    </xf>
    <xf numFmtId="49" fontId="41" fillId="0" borderId="33" xfId="19" applyNumberFormat="1" applyFont="1" applyFill="1" applyBorder="1" applyAlignment="1">
      <alignment horizontal="center" vertical="center" wrapText="1"/>
    </xf>
    <xf numFmtId="0" fontId="41" fillId="0" borderId="34" xfId="19" applyFont="1" applyFill="1" applyBorder="1" applyAlignment="1">
      <alignment horizontal="center" vertical="center" wrapText="1"/>
    </xf>
    <xf numFmtId="49" fontId="41" fillId="0" borderId="35" xfId="19" applyNumberFormat="1" applyFont="1" applyFill="1" applyBorder="1" applyAlignment="1">
      <alignment horizontal="center" vertical="center" wrapText="1"/>
    </xf>
    <xf numFmtId="0" fontId="41" fillId="0" borderId="36" xfId="19" applyFont="1" applyFill="1" applyBorder="1" applyAlignment="1">
      <alignment horizontal="center" vertical="center" wrapText="1"/>
    </xf>
    <xf numFmtId="0" fontId="41" fillId="0" borderId="33" xfId="19" applyFont="1" applyFill="1" applyBorder="1" applyAlignment="1">
      <alignment horizontal="center" vertical="center" wrapText="1"/>
    </xf>
    <xf numFmtId="0" fontId="41" fillId="0" borderId="37" xfId="19" applyFont="1" applyFill="1" applyBorder="1" applyAlignment="1">
      <alignment horizontal="center" vertical="center" wrapText="1"/>
    </xf>
    <xf numFmtId="0" fontId="41" fillId="0" borderId="38" xfId="19" applyFont="1" applyFill="1" applyBorder="1" applyAlignment="1">
      <alignment horizontal="center" vertical="center" wrapText="1"/>
    </xf>
    <xf numFmtId="0" fontId="41" fillId="0" borderId="39" xfId="19" applyFont="1" applyFill="1" applyBorder="1" applyAlignment="1">
      <alignment horizontal="left" vertical="center" wrapText="1"/>
    </xf>
    <xf numFmtId="0" fontId="41" fillId="0" borderId="40" xfId="19" applyFont="1" applyFill="1" applyBorder="1" applyAlignment="1">
      <alignment horizontal="center" vertical="center" wrapText="1"/>
    </xf>
    <xf numFmtId="166" fontId="0" fillId="0" borderId="14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Border="1" applyAlignment="1">
      <alignment vertical="top" wrapText="1"/>
    </xf>
    <xf numFmtId="0" fontId="41" fillId="0" borderId="41" xfId="19" applyFont="1" applyFill="1" applyBorder="1" applyAlignment="1">
      <alignment horizontal="left" vertical="center" wrapText="1"/>
    </xf>
    <xf numFmtId="0" fontId="41" fillId="0" borderId="42" xfId="19" applyFont="1" applyFill="1" applyBorder="1" applyAlignment="1">
      <alignment horizontal="center" vertical="center" wrapText="1"/>
    </xf>
    <xf numFmtId="0" fontId="41" fillId="0" borderId="43" xfId="19" applyFont="1" applyFill="1" applyBorder="1" applyAlignment="1">
      <alignment horizontal="center" vertical="center" wrapText="1"/>
    </xf>
    <xf numFmtId="0" fontId="41" fillId="0" borderId="44" xfId="19" applyFont="1" applyFill="1" applyBorder="1" applyAlignment="1">
      <alignment horizontal="center" vertical="center" wrapText="1"/>
    </xf>
    <xf numFmtId="0" fontId="41" fillId="0" borderId="45" xfId="19" applyFont="1" applyFill="1" applyBorder="1" applyAlignment="1">
      <alignment horizontal="left" vertical="center" wrapText="1"/>
    </xf>
    <xf numFmtId="0" fontId="36" fillId="15" borderId="45" xfId="20" applyFont="1" applyFill="1" applyBorder="1" applyAlignment="1">
      <alignment horizontal="center" vertical="center" shrinkToFit="1"/>
    </xf>
    <xf numFmtId="166" fontId="47" fillId="15" borderId="45" xfId="0" applyNumberFormat="1" applyFont="1" applyFill="1" applyBorder="1" applyAlignment="1" applyProtection="1">
      <alignment horizontal="center" vertical="center"/>
      <protection hidden="1"/>
    </xf>
    <xf numFmtId="0" fontId="46" fillId="0" borderId="0" xfId="20" applyFont="1" applyFill="1" applyBorder="1" applyAlignment="1">
      <alignment vertical="center" shrinkToFit="1"/>
    </xf>
    <xf numFmtId="168" fontId="41" fillId="0" borderId="46" xfId="19" applyNumberFormat="1" applyFont="1" applyFill="1" applyBorder="1" applyAlignment="1">
      <alignment horizontal="right" vertical="center" wrapText="1"/>
    </xf>
    <xf numFmtId="164" fontId="25" fillId="16" borderId="21" xfId="0" applyNumberFormat="1" applyFont="1" applyFill="1" applyBorder="1" applyAlignment="1" applyProtection="1">
      <alignment horizontal="center" vertical="center"/>
      <protection locked="0" hidden="1"/>
    </xf>
    <xf numFmtId="165" fontId="41" fillId="16" borderId="21" xfId="19" applyNumberFormat="1" applyFont="1" applyFill="1" applyBorder="1" applyAlignment="1" applyProtection="1">
      <alignment horizontal="center" vertical="center" wrapText="1"/>
      <protection locked="0"/>
    </xf>
    <xf numFmtId="165" fontId="41" fillId="16" borderId="28" xfId="19" applyNumberFormat="1" applyFont="1" applyFill="1" applyBorder="1" applyAlignment="1" applyProtection="1">
      <alignment horizontal="center" vertical="center" wrapText="1"/>
      <protection locked="0"/>
    </xf>
    <xf numFmtId="165" fontId="26" fillId="16" borderId="28" xfId="19" applyNumberFormat="1" applyFont="1" applyFill="1" applyBorder="1" applyAlignment="1" applyProtection="1">
      <alignment horizontal="center" vertical="center" wrapText="1"/>
      <protection locked="0"/>
    </xf>
    <xf numFmtId="165" fontId="41" fillId="16" borderId="19" xfId="19" applyNumberFormat="1" applyFont="1" applyFill="1" applyBorder="1" applyAlignment="1" applyProtection="1">
      <alignment horizontal="center" vertical="center" wrapText="1"/>
      <protection locked="0"/>
    </xf>
    <xf numFmtId="165" fontId="41" fillId="16" borderId="39" xfId="19" applyNumberFormat="1" applyFont="1" applyFill="1" applyBorder="1" applyAlignment="1" applyProtection="1">
      <alignment horizontal="center" vertical="center" wrapText="1"/>
      <protection locked="0"/>
    </xf>
    <xf numFmtId="165" fontId="41" fillId="16" borderId="29" xfId="19" applyNumberFormat="1" applyFont="1" applyFill="1" applyBorder="1" applyAlignment="1" applyProtection="1">
      <alignment horizontal="center" vertical="center" wrapText="1"/>
      <protection locked="0"/>
    </xf>
    <xf numFmtId="164" fontId="25" fillId="16" borderId="21" xfId="0" applyNumberFormat="1" applyFont="1" applyFill="1" applyBorder="1" applyAlignment="1" applyProtection="1">
      <alignment horizontal="center" vertical="center"/>
      <protection locked="0"/>
    </xf>
    <xf numFmtId="0" fontId="50" fillId="16" borderId="21" xfId="20" applyFont="1" applyFill="1" applyBorder="1" applyAlignment="1" applyProtection="1">
      <alignment horizontal="left" vertical="center" shrinkToFit="1"/>
      <protection locked="0"/>
    </xf>
    <xf numFmtId="0" fontId="41" fillId="0" borderId="45" xfId="19" applyFont="1" applyFill="1" applyBorder="1" applyAlignment="1">
      <alignment horizontal="center" vertical="center" wrapText="1"/>
    </xf>
    <xf numFmtId="165" fontId="41" fillId="16" borderId="45" xfId="19" applyNumberFormat="1" applyFont="1" applyFill="1" applyBorder="1" applyAlignment="1" applyProtection="1">
      <alignment horizontal="center" vertical="center" wrapText="1"/>
      <protection locked="0"/>
    </xf>
    <xf numFmtId="0" fontId="41" fillId="0" borderId="47" xfId="19" applyFont="1" applyFill="1" applyBorder="1" applyAlignment="1">
      <alignment horizontal="center" vertical="center" wrapText="1"/>
    </xf>
    <xf numFmtId="166" fontId="41" fillId="11" borderId="48" xfId="19" applyNumberFormat="1" applyFont="1" applyFill="1" applyBorder="1" applyAlignment="1">
      <alignment horizontal="right" vertical="center" wrapText="1"/>
    </xf>
    <xf numFmtId="166" fontId="42" fillId="11" borderId="24" xfId="19" applyNumberFormat="1" applyFont="1" applyFill="1" applyBorder="1" applyAlignment="1">
      <alignment horizontal="right" vertical="center" wrapText="1"/>
    </xf>
    <xf numFmtId="1" fontId="43" fillId="11" borderId="24" xfId="19" applyNumberFormat="1" applyFont="1" applyFill="1" applyBorder="1" applyAlignment="1" applyProtection="1">
      <alignment vertical="center" wrapText="1"/>
      <protection locked="0"/>
    </xf>
    <xf numFmtId="1" fontId="43" fillId="11" borderId="48" xfId="19" applyNumberFormat="1" applyFont="1" applyFill="1" applyBorder="1" applyAlignment="1" applyProtection="1">
      <alignment vertical="center" wrapText="1"/>
      <protection locked="0"/>
    </xf>
    <xf numFmtId="0" fontId="0" fillId="0" borderId="18" xfId="0" applyBorder="1"/>
    <xf numFmtId="0" fontId="30" fillId="0" borderId="18" xfId="0" applyFont="1" applyBorder="1" applyAlignment="1"/>
    <xf numFmtId="0" fontId="33" fillId="0" borderId="18" xfId="0" applyFont="1" applyBorder="1" applyAlignment="1"/>
    <xf numFmtId="0" fontId="0" fillId="0" borderId="49" xfId="0" applyBorder="1"/>
    <xf numFmtId="0" fontId="0" fillId="0" borderId="50" xfId="0" applyBorder="1"/>
    <xf numFmtId="0" fontId="0" fillId="0" borderId="22" xfId="0" applyBorder="1"/>
    <xf numFmtId="0" fontId="0" fillId="0" borderId="51" xfId="0" applyBorder="1"/>
    <xf numFmtId="0" fontId="0" fillId="0" borderId="52" xfId="0" applyBorder="1"/>
    <xf numFmtId="0" fontId="0" fillId="0" borderId="18" xfId="0" applyFill="1" applyBorder="1"/>
    <xf numFmtId="0" fontId="27" fillId="0" borderId="18" xfId="0" applyFont="1" applyBorder="1" applyAlignment="1"/>
    <xf numFmtId="0" fontId="27" fillId="0" borderId="51" xfId="0" applyFont="1" applyBorder="1" applyAlignment="1"/>
    <xf numFmtId="166" fontId="0" fillId="0" borderId="18" xfId="0" applyNumberFormat="1" applyBorder="1"/>
    <xf numFmtId="0" fontId="0" fillId="0" borderId="0" xfId="0" applyFill="1" applyBorder="1"/>
    <xf numFmtId="0" fontId="31" fillId="0" borderId="0" xfId="0" applyFont="1" applyFill="1" applyBorder="1"/>
    <xf numFmtId="0" fontId="20" fillId="0" borderId="0" xfId="0" applyFont="1" applyFill="1" applyBorder="1"/>
    <xf numFmtId="0" fontId="40" fillId="0" borderId="0" xfId="20" applyFont="1" applyFill="1" applyBorder="1" applyAlignment="1">
      <alignment shrinkToFit="1"/>
    </xf>
    <xf numFmtId="0" fontId="44" fillId="0" borderId="0" xfId="0" applyFont="1" applyFill="1" applyBorder="1"/>
    <xf numFmtId="0" fontId="40" fillId="0" borderId="0" xfId="19" applyFont="1" applyFill="1" applyBorder="1" applyAlignment="1">
      <alignment wrapText="1"/>
    </xf>
    <xf numFmtId="166" fontId="42" fillId="0" borderId="53" xfId="19" applyNumberFormat="1" applyFont="1" applyFill="1" applyBorder="1" applyAlignment="1">
      <alignment horizontal="right" vertical="center" wrapText="1"/>
    </xf>
    <xf numFmtId="168" fontId="41" fillId="0" borderId="54" xfId="19" applyNumberFormat="1" applyFont="1" applyFill="1" applyBorder="1" applyAlignment="1">
      <alignment horizontal="right" vertical="center" wrapText="1"/>
    </xf>
    <xf numFmtId="168" fontId="41" fillId="0" borderId="55" xfId="19" applyNumberFormat="1" applyFont="1" applyFill="1" applyBorder="1" applyAlignment="1">
      <alignment horizontal="right" vertical="center" wrapText="1"/>
    </xf>
    <xf numFmtId="168" fontId="41" fillId="0" borderId="56" xfId="19" applyNumberFormat="1" applyFont="1" applyFill="1" applyBorder="1" applyAlignment="1">
      <alignment horizontal="right" vertical="center" wrapText="1"/>
    </xf>
    <xf numFmtId="165" fontId="41" fillId="16" borderId="57" xfId="19" applyNumberFormat="1" applyFont="1" applyFill="1" applyBorder="1" applyAlignment="1" applyProtection="1">
      <alignment horizontal="center" vertical="center" wrapText="1"/>
      <protection locked="0"/>
    </xf>
    <xf numFmtId="166" fontId="42" fillId="11" borderId="58" xfId="19" applyNumberFormat="1" applyFont="1" applyFill="1" applyBorder="1" applyAlignment="1">
      <alignment horizontal="right" vertical="center" wrapText="1"/>
    </xf>
    <xf numFmtId="0" fontId="36" fillId="11" borderId="59" xfId="20" applyFont="1" applyFill="1" applyBorder="1" applyAlignment="1">
      <alignment horizontal="center" vertical="center" shrinkToFit="1"/>
    </xf>
    <xf numFmtId="0" fontId="36" fillId="11" borderId="60" xfId="20" applyFont="1" applyFill="1" applyBorder="1" applyAlignment="1" applyProtection="1">
      <alignment horizontal="center" vertical="center" shrinkToFit="1"/>
      <protection locked="0"/>
    </xf>
    <xf numFmtId="0" fontId="36" fillId="11" borderId="60" xfId="20" applyFont="1" applyFill="1" applyBorder="1" applyAlignment="1">
      <alignment horizontal="center" vertical="center" shrinkToFit="1"/>
    </xf>
    <xf numFmtId="0" fontId="36" fillId="11" borderId="61" xfId="20" applyFont="1" applyFill="1" applyBorder="1" applyAlignment="1">
      <alignment horizontal="center" vertical="center" shrinkToFit="1"/>
    </xf>
    <xf numFmtId="0" fontId="36" fillId="11" borderId="61" xfId="20" applyFont="1" applyFill="1" applyBorder="1" applyAlignment="1">
      <alignment horizontal="center" vertical="center" wrapText="1" shrinkToFit="1"/>
    </xf>
    <xf numFmtId="0" fontId="35" fillId="17" borderId="62" xfId="0" applyFont="1" applyFill="1" applyBorder="1" applyAlignment="1">
      <alignment horizontal="center" vertical="center" wrapText="1"/>
    </xf>
    <xf numFmtId="9" fontId="31" fillId="0" borderId="0" xfId="0" applyNumberFormat="1" applyFont="1" applyFill="1" applyBorder="1" applyAlignment="1" applyProtection="1">
      <alignment horizontal="center" vertical="center"/>
      <protection locked="0"/>
    </xf>
    <xf numFmtId="167" fontId="12" fillId="0" borderId="0" xfId="19" applyNumberFormat="1" applyFont="1" applyFill="1" applyBorder="1" applyAlignment="1">
      <alignment horizontal="right" vertical="center" wrapText="1"/>
    </xf>
    <xf numFmtId="0" fontId="48" fillId="0" borderId="15" xfId="20" applyFont="1" applyFill="1" applyBorder="1" applyAlignment="1">
      <alignment horizontal="right" vertical="center" shrinkToFit="1"/>
    </xf>
    <xf numFmtId="0" fontId="36" fillId="11" borderId="63" xfId="20" applyFont="1" applyFill="1" applyBorder="1" applyAlignment="1">
      <alignment horizontal="center" vertical="center" shrinkToFit="1"/>
    </xf>
    <xf numFmtId="0" fontId="36" fillId="11" borderId="64" xfId="20" applyFont="1" applyFill="1" applyBorder="1" applyAlignment="1" applyProtection="1">
      <alignment horizontal="center" vertical="center" shrinkToFit="1"/>
      <protection locked="0"/>
    </xf>
    <xf numFmtId="0" fontId="36" fillId="11" borderId="64" xfId="20" applyFont="1" applyFill="1" applyBorder="1" applyAlignment="1">
      <alignment horizontal="center" vertical="center" shrinkToFit="1"/>
    </xf>
    <xf numFmtId="0" fontId="36" fillId="11" borderId="65" xfId="2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12" fillId="0" borderId="0" xfId="20" applyFont="1" applyFill="1" applyBorder="1" applyAlignment="1">
      <alignment vertical="center" shrinkToFit="1"/>
    </xf>
    <xf numFmtId="0" fontId="41" fillId="0" borderId="66" xfId="19" applyFont="1" applyFill="1" applyBorder="1" applyAlignment="1">
      <alignment horizontal="center" vertical="center" wrapText="1"/>
    </xf>
    <xf numFmtId="165" fontId="41" fillId="16" borderId="66" xfId="19" applyNumberFormat="1" applyFont="1" applyFill="1" applyBorder="1" applyAlignment="1" applyProtection="1">
      <alignment horizontal="center" vertical="center" wrapText="1"/>
      <protection locked="0"/>
    </xf>
    <xf numFmtId="0" fontId="41" fillId="0" borderId="66" xfId="19" applyFont="1" applyFill="1" applyBorder="1" applyAlignment="1">
      <alignment horizontal="left" vertical="center" wrapText="1"/>
    </xf>
    <xf numFmtId="0" fontId="41" fillId="0" borderId="67" xfId="19" applyFont="1" applyFill="1" applyBorder="1" applyAlignment="1">
      <alignment horizontal="center" vertical="center" wrapText="1"/>
    </xf>
    <xf numFmtId="0" fontId="41" fillId="0" borderId="68" xfId="19" applyFont="1" applyFill="1" applyBorder="1" applyAlignment="1">
      <alignment horizontal="center" vertical="center" wrapText="1"/>
    </xf>
    <xf numFmtId="165" fontId="41" fillId="16" borderId="69" xfId="19" applyNumberFormat="1" applyFont="1" applyFill="1" applyBorder="1" applyAlignment="1" applyProtection="1">
      <alignment horizontal="center" vertical="center" wrapText="1"/>
      <protection locked="0"/>
    </xf>
    <xf numFmtId="0" fontId="41" fillId="0" borderId="70" xfId="19" applyFont="1" applyFill="1" applyBorder="1" applyAlignment="1">
      <alignment horizontal="center" vertical="center" wrapText="1"/>
    </xf>
    <xf numFmtId="0" fontId="36" fillId="0" borderId="71" xfId="20" applyFont="1" applyFill="1" applyBorder="1" applyAlignment="1">
      <alignment horizontal="center" vertical="center" shrinkToFit="1"/>
    </xf>
    <xf numFmtId="49" fontId="26" fillId="0" borderId="45" xfId="0" applyNumberFormat="1" applyFont="1" applyBorder="1" applyAlignment="1">
      <alignment horizontal="center" vertical="center"/>
    </xf>
    <xf numFmtId="0" fontId="26" fillId="0" borderId="45" xfId="0" applyFont="1" applyBorder="1" applyAlignment="1">
      <alignment vertical="center" wrapText="1"/>
    </xf>
    <xf numFmtId="43" fontId="26" fillId="0" borderId="45" xfId="0" applyNumberFormat="1" applyFont="1" applyBorder="1" applyAlignment="1">
      <alignment horizontal="center" vertical="center" wrapText="1"/>
    </xf>
    <xf numFmtId="43" fontId="26" fillId="0" borderId="45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41" fillId="0" borderId="57" xfId="19" applyFont="1" applyFill="1" applyBorder="1" applyAlignment="1">
      <alignment horizontal="left" vertical="center" wrapText="1"/>
    </xf>
    <xf numFmtId="0" fontId="41" fillId="0" borderId="72" xfId="19" applyFont="1" applyFill="1" applyBorder="1" applyAlignment="1">
      <alignment horizontal="center" vertical="center" wrapText="1"/>
    </xf>
    <xf numFmtId="0" fontId="41" fillId="0" borderId="73" xfId="19" applyFont="1" applyFill="1" applyBorder="1" applyAlignment="1">
      <alignment horizontal="center" vertical="center" wrapText="1"/>
    </xf>
    <xf numFmtId="1" fontId="43" fillId="11" borderId="74" xfId="19" applyNumberFormat="1" applyFont="1" applyFill="1" applyBorder="1" applyAlignment="1" applyProtection="1">
      <alignment vertical="center" wrapText="1"/>
      <protection locked="0"/>
    </xf>
    <xf numFmtId="165" fontId="38" fillId="11" borderId="75" xfId="19" applyNumberFormat="1" applyFont="1" applyFill="1" applyBorder="1" applyAlignment="1" applyProtection="1">
      <alignment vertical="center" wrapText="1"/>
    </xf>
    <xf numFmtId="165" fontId="41" fillId="16" borderId="20" xfId="19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>
      <alignment horizontal="right" vertical="center"/>
    </xf>
    <xf numFmtId="0" fontId="18" fillId="16" borderId="21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/>
      <protection locked="0"/>
    </xf>
    <xf numFmtId="0" fontId="35" fillId="0" borderId="74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12" fillId="0" borderId="0" xfId="20" applyFont="1" applyFill="1" applyBorder="1" applyAlignment="1">
      <alignment horizontal="center" vertical="center" shrinkToFit="1"/>
    </xf>
    <xf numFmtId="0" fontId="46" fillId="0" borderId="0" xfId="20" applyFont="1" applyFill="1" applyBorder="1" applyAlignment="1">
      <alignment horizontal="center" vertical="center" shrinkToFit="1"/>
    </xf>
    <xf numFmtId="1" fontId="43" fillId="11" borderId="24" xfId="19" applyNumberFormat="1" applyFont="1" applyFill="1" applyBorder="1" applyAlignment="1" applyProtection="1">
      <alignment horizontal="center" wrapText="1"/>
      <protection locked="0"/>
    </xf>
    <xf numFmtId="1" fontId="43" fillId="11" borderId="75" xfId="19" applyNumberFormat="1" applyFont="1" applyFill="1" applyBorder="1" applyAlignment="1" applyProtection="1">
      <alignment horizontal="center" wrapText="1"/>
      <protection locked="0"/>
    </xf>
    <xf numFmtId="0" fontId="48" fillId="0" borderId="78" xfId="20" applyFont="1" applyFill="1" applyBorder="1" applyAlignment="1">
      <alignment horizontal="center" vertical="center" shrinkToFit="1"/>
    </xf>
    <xf numFmtId="0" fontId="48" fillId="0" borderId="79" xfId="20" applyFont="1" applyFill="1" applyBorder="1" applyAlignment="1">
      <alignment horizontal="center" vertical="center" shrinkToFit="1"/>
    </xf>
    <xf numFmtId="0" fontId="36" fillId="0" borderId="80" xfId="20" applyFont="1" applyFill="1" applyBorder="1" applyAlignment="1">
      <alignment horizontal="center" vertical="center" shrinkToFit="1"/>
    </xf>
    <xf numFmtId="0" fontId="36" fillId="0" borderId="81" xfId="20" applyFont="1" applyFill="1" applyBorder="1" applyAlignment="1">
      <alignment horizontal="center" vertical="center" shrinkToFit="1"/>
    </xf>
    <xf numFmtId="0" fontId="12" fillId="0" borderId="0" xfId="19" applyFont="1" applyFill="1" applyBorder="1" applyAlignment="1">
      <alignment horizontal="center" vertical="center" wrapText="1"/>
    </xf>
    <xf numFmtId="0" fontId="35" fillId="17" borderId="62" xfId="0" applyFont="1" applyFill="1" applyBorder="1" applyAlignment="1">
      <alignment horizontal="center" vertical="center" wrapText="1"/>
    </xf>
    <xf numFmtId="0" fontId="35" fillId="17" borderId="63" xfId="0" applyFont="1" applyFill="1" applyBorder="1" applyAlignment="1">
      <alignment horizontal="center" vertical="center" wrapText="1"/>
    </xf>
    <xf numFmtId="0" fontId="24" fillId="0" borderId="76" xfId="0" applyFont="1" applyBorder="1" applyAlignment="1">
      <alignment horizontal="right" vertical="center"/>
    </xf>
    <xf numFmtId="0" fontId="46" fillId="0" borderId="0" xfId="20" applyFont="1" applyFill="1" applyBorder="1" applyAlignment="1">
      <alignment horizontal="right" vertical="center" shrinkToFit="1"/>
    </xf>
    <xf numFmtId="0" fontId="37" fillId="11" borderId="24" xfId="19" applyFont="1" applyFill="1" applyBorder="1" applyAlignment="1">
      <alignment horizontal="center" vertical="center" wrapText="1"/>
    </xf>
    <xf numFmtId="0" fontId="37" fillId="11" borderId="25" xfId="19" applyFont="1" applyFill="1" applyBorder="1" applyAlignment="1">
      <alignment horizontal="center" vertical="center" wrapText="1"/>
    </xf>
    <xf numFmtId="0" fontId="34" fillId="16" borderId="21" xfId="10" applyNumberFormat="1" applyFont="1" applyFill="1" applyBorder="1" applyAlignment="1" applyProtection="1">
      <alignment horizontal="center" vertical="center"/>
      <protection locked="0"/>
    </xf>
    <xf numFmtId="0" fontId="39" fillId="11" borderId="24" xfId="20" applyFont="1" applyFill="1" applyBorder="1" applyAlignment="1" applyProtection="1">
      <alignment horizontal="center" vertical="center" shrinkToFit="1"/>
    </xf>
    <xf numFmtId="0" fontId="39" fillId="11" borderId="24" xfId="19" applyFont="1" applyFill="1" applyBorder="1" applyAlignment="1">
      <alignment horizontal="center" wrapText="1"/>
    </xf>
    <xf numFmtId="0" fontId="49" fillId="0" borderId="20" xfId="0" applyFont="1" applyBorder="1" applyAlignment="1">
      <alignment horizontal="right" vertical="center"/>
    </xf>
    <xf numFmtId="0" fontId="46" fillId="0" borderId="20" xfId="20" applyFont="1" applyFill="1" applyBorder="1" applyAlignment="1">
      <alignment horizontal="right" vertical="center" shrinkToFit="1"/>
    </xf>
    <xf numFmtId="0" fontId="39" fillId="11" borderId="24" xfId="19" applyFont="1" applyFill="1" applyBorder="1" applyAlignment="1">
      <alignment horizontal="center" vertical="center" wrapText="1"/>
    </xf>
    <xf numFmtId="0" fontId="49" fillId="0" borderId="77" xfId="0" applyFont="1" applyBorder="1" applyAlignment="1">
      <alignment horizontal="right" vertical="center"/>
    </xf>
    <xf numFmtId="0" fontId="24" fillId="16" borderId="45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vertical="top" wrapText="1"/>
    </xf>
    <xf numFmtId="0" fontId="49" fillId="0" borderId="0" xfId="0" applyFont="1" applyBorder="1" applyAlignment="1">
      <alignment vertical="top" wrapText="1"/>
    </xf>
    <xf numFmtId="0" fontId="21" fillId="0" borderId="18" xfId="10" applyNumberFormat="1" applyFont="1" applyFill="1" applyBorder="1" applyAlignment="1" applyProtection="1">
      <alignment horizontal="center"/>
    </xf>
    <xf numFmtId="0" fontId="21" fillId="0" borderId="51" xfId="10" applyNumberFormat="1" applyFont="1" applyFill="1" applyBorder="1" applyAlignment="1" applyProtection="1">
      <alignment horizontal="center"/>
    </xf>
    <xf numFmtId="0" fontId="21" fillId="0" borderId="17" xfId="10" applyNumberFormat="1" applyFont="1" applyFill="1" applyBorder="1" applyAlignment="1" applyProtection="1">
      <alignment horizont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Заявка" xfId="19"/>
    <cellStyle name="Обычный_Продукция ООО &quot;РОЛТЭК&quot;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136230</xdr:colOff>
      <xdr:row>1</xdr:row>
      <xdr:rowOff>12923</xdr:rowOff>
    </xdr:from>
    <xdr:to>
      <xdr:col>2</xdr:col>
      <xdr:colOff>1998896</xdr:colOff>
      <xdr:row>1</xdr:row>
      <xdr:rowOff>2015200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 flipH="1">
          <a:off x="3327105" y="274861"/>
          <a:ext cx="1862666" cy="2002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азань (843)206-01-48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алининград (4012)72-03-81 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алуга (4842)92-23-67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емерово (3842)65-04-62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иров (8332)68-02-04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раснодар (861)203-40-90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расноярск (391)204-63-61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урск (4712)77-13-04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Л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ипецк (4742)52-20-81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агнитогорск (3519)55-03-13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осква (495)268-04-70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урманск (8152)59-64-93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азахстан (772) 734-952-31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521200</xdr:colOff>
      <xdr:row>1</xdr:row>
      <xdr:rowOff>0</xdr:rowOff>
    </xdr:from>
    <xdr:to>
      <xdr:col>4</xdr:col>
      <xdr:colOff>1542490</xdr:colOff>
      <xdr:row>1</xdr:row>
      <xdr:rowOff>2015414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7486356" y="261938"/>
          <a:ext cx="1735665" cy="2015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аратов (845)249-38-78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моленск (4812)29-41-54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очи (862)225-72-31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таврополь (8652)20-65-13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верь (4822)63-31-35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омск (3822)98-41-53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ула (4872)74-02-29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юмень (3452)66-21-18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льяновск (8422)24-23-59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фа (347)229-48-12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Ч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елябинск (351)202-03-61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Ч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ереповец (8202)49-02-64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Я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рославль (4852)69-52-93</a:t>
          </a:r>
        </a:p>
      </xdr:txBody>
    </xdr:sp>
    <xdr:clientData/>
  </xdr:twoCellAnchor>
  <xdr:twoCellAnchor editAs="oneCell">
    <xdr:from>
      <xdr:col>2</xdr:col>
      <xdr:colOff>2083564</xdr:colOff>
      <xdr:row>1</xdr:row>
      <xdr:rowOff>3400</xdr:rowOff>
    </xdr:from>
    <xdr:to>
      <xdr:col>3</xdr:col>
      <xdr:colOff>436532</xdr:colOff>
      <xdr:row>1</xdr:row>
      <xdr:rowOff>2017606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5274439" y="265338"/>
          <a:ext cx="2127249" cy="201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абережные Челны (8552)20-53-41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ижний Новгород (831)429-08-12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овокузнецк (3843)20-46-81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овосибирск (383)227-86-73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рел (4862)44-53-42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ренбург (3532)37-68-04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енза (8412)22-31-16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ермь (342)205-81-47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остов-на-Дону (863)308-18-15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язань (4912)46-61-64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амара (846)206-03-16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анкт-Петербург (812)309-46-40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Таджикистан (992) 427-82-92-69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1464438</xdr:colOff>
      <xdr:row>1</xdr:row>
      <xdr:rowOff>22902</xdr:rowOff>
    </xdr:from>
    <xdr:to>
      <xdr:col>2</xdr:col>
      <xdr:colOff>189146</xdr:colOff>
      <xdr:row>1</xdr:row>
      <xdr:rowOff>2010833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1464438" y="284840"/>
          <a:ext cx="1915583" cy="1987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рхангельск (8182)63-90-72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стана +7(7172)727-132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елгород (4722)40-23-64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рянск (4832)59-03-52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ладивосток (423)249-28-31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олгоград (844)278-03-48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ологда (8172)26-41-59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оронеж (473)204-51-73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Е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катеринбург (343)384-55-89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ваново (4932)77-34-06</a:t>
          </a: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жевск (3412)26-03-58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Иркутск (395) 279-98-46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иргизия (996) 312-96-26-47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38100</xdr:rowOff>
    </xdr:from>
    <xdr:to>
      <xdr:col>2</xdr:col>
      <xdr:colOff>3190875</xdr:colOff>
      <xdr:row>3</xdr:row>
      <xdr:rowOff>47625</xdr:rowOff>
    </xdr:to>
    <xdr:pic>
      <xdr:nvPicPr>
        <xdr:cNvPr id="302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38100"/>
          <a:ext cx="2638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11</xdr:row>
      <xdr:rowOff>9525</xdr:rowOff>
    </xdr:from>
    <xdr:to>
      <xdr:col>2</xdr:col>
      <xdr:colOff>2905125</xdr:colOff>
      <xdr:row>11</xdr:row>
      <xdr:rowOff>3352800</xdr:rowOff>
    </xdr:to>
    <xdr:pic>
      <xdr:nvPicPr>
        <xdr:cNvPr id="30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4" r="1294"/>
        <a:stretch>
          <a:fillRect/>
        </a:stretch>
      </xdr:blipFill>
      <xdr:spPr bwMode="auto">
        <a:xfrm>
          <a:off x="3371850" y="3305175"/>
          <a:ext cx="27717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E277"/>
  <sheetViews>
    <sheetView tabSelected="1" zoomScale="80" zoomScaleNormal="80" zoomScaleSheetLayoutView="100" workbookViewId="0">
      <selection activeCell="E4" sqref="E4"/>
    </sheetView>
  </sheetViews>
  <sheetFormatPr defaultRowHeight="12.75" x14ac:dyDescent="0.2"/>
  <cols>
    <col min="1" max="1" width="25.28515625" style="1" customWidth="1"/>
    <col min="2" max="2" width="22.5703125" style="2" bestFit="1" customWidth="1"/>
    <col min="3" max="3" width="56.5703125" style="2" customWidth="1"/>
    <col min="4" max="4" width="10.7109375" style="1" customWidth="1"/>
    <col min="5" max="6" width="23.140625" style="2" customWidth="1"/>
    <col min="7" max="7" width="7.140625" style="119" customWidth="1"/>
    <col min="8" max="9" width="9.140625" style="131"/>
    <col min="10" max="10" width="10" style="131" customWidth="1"/>
    <col min="11" max="57" width="9.140625" style="131"/>
    <col min="58" max="16384" width="9.140625" style="1"/>
  </cols>
  <sheetData>
    <row r="1" spans="1:57" ht="20.25" customHeight="1" x14ac:dyDescent="0.2">
      <c r="A1" s="213" t="s">
        <v>500</v>
      </c>
      <c r="B1" s="214"/>
      <c r="C1" s="214"/>
      <c r="D1" s="214"/>
      <c r="E1" s="214"/>
      <c r="F1" s="215"/>
    </row>
    <row r="2" spans="1:57" ht="165.75" customHeight="1" x14ac:dyDescent="0.2">
      <c r="A2" s="207"/>
      <c r="B2" s="208"/>
      <c r="C2" s="208"/>
      <c r="D2" s="208"/>
      <c r="E2" s="208"/>
      <c r="F2" s="209"/>
    </row>
    <row r="3" spans="1:57" ht="19.5" customHeight="1" x14ac:dyDescent="0.2">
      <c r="A3" s="210" t="s">
        <v>501</v>
      </c>
      <c r="B3" s="211"/>
      <c r="C3" s="211"/>
      <c r="D3" s="211"/>
      <c r="E3" s="211"/>
      <c r="F3" s="212"/>
    </row>
    <row r="4" spans="1:57" ht="26.25" customHeight="1" x14ac:dyDescent="0.4">
      <c r="A4" s="3"/>
      <c r="B4" s="3"/>
      <c r="C4" s="170" t="s">
        <v>0</v>
      </c>
      <c r="D4" s="4"/>
      <c r="E4" s="4"/>
      <c r="F4" s="5"/>
    </row>
    <row r="5" spans="1:57" ht="14.45" customHeight="1" x14ac:dyDescent="0.2">
      <c r="A5" s="177" t="s">
        <v>1</v>
      </c>
      <c r="B5" s="177"/>
      <c r="C5" s="103"/>
      <c r="D5" s="21"/>
      <c r="E5" s="45"/>
      <c r="F5" s="46"/>
    </row>
    <row r="6" spans="1:57" s="6" customFormat="1" ht="13.15" customHeight="1" x14ac:dyDescent="0.3">
      <c r="A6" s="177" t="s">
        <v>2</v>
      </c>
      <c r="B6" s="177"/>
      <c r="C6" s="178"/>
      <c r="D6" s="178"/>
      <c r="E6" s="178"/>
      <c r="F6" s="49"/>
      <c r="G6" s="120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</row>
    <row r="7" spans="1:57" ht="14.45" customHeight="1" x14ac:dyDescent="0.2">
      <c r="A7" s="177" t="s">
        <v>3</v>
      </c>
      <c r="B7" s="177"/>
      <c r="C7" s="179"/>
      <c r="D7" s="179"/>
      <c r="E7" s="179"/>
      <c r="F7" s="50"/>
      <c r="G7" s="121"/>
    </row>
    <row r="8" spans="1:57" ht="12.6" customHeight="1" x14ac:dyDescent="0.2">
      <c r="A8" s="177" t="s">
        <v>4</v>
      </c>
      <c r="B8" s="177"/>
      <c r="C8" s="179"/>
      <c r="D8" s="179"/>
      <c r="E8" s="179"/>
      <c r="F8" s="50"/>
      <c r="G8" s="121"/>
    </row>
    <row r="9" spans="1:57" ht="13.15" customHeight="1" thickBot="1" x14ac:dyDescent="0.25">
      <c r="A9" s="193" t="s">
        <v>5</v>
      </c>
      <c r="B9" s="193"/>
      <c r="C9" s="197"/>
      <c r="D9" s="197"/>
      <c r="E9" s="197"/>
      <c r="F9" s="50"/>
      <c r="G9" s="121"/>
    </row>
    <row r="10" spans="1:57" s="7" customFormat="1" ht="17.25" customHeight="1" thickBot="1" x14ac:dyDescent="0.25">
      <c r="A10" s="47"/>
      <c r="B10" s="48"/>
      <c r="C10" s="48"/>
      <c r="D10" s="51"/>
      <c r="E10" s="180" t="s">
        <v>6</v>
      </c>
      <c r="F10" s="181"/>
      <c r="G10" s="122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</row>
    <row r="11" spans="1:57" s="8" customFormat="1" ht="19.149999999999999" customHeight="1" thickBot="1" x14ac:dyDescent="0.3">
      <c r="A11" s="143" t="s">
        <v>7</v>
      </c>
      <c r="B11" s="144" t="s">
        <v>8</v>
      </c>
      <c r="C11" s="145" t="s">
        <v>9</v>
      </c>
      <c r="D11" s="146" t="s">
        <v>10</v>
      </c>
      <c r="E11" s="148" t="s">
        <v>421</v>
      </c>
      <c r="F11" s="147" t="s">
        <v>428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</row>
    <row r="12" spans="1:57" s="9" customFormat="1" ht="16.899999999999999" customHeight="1" thickBot="1" x14ac:dyDescent="0.2">
      <c r="A12" s="52"/>
      <c r="B12" s="53">
        <f>B32+B45+B55+B63</f>
        <v>0</v>
      </c>
      <c r="C12" s="198" t="s">
        <v>169</v>
      </c>
      <c r="D12" s="198"/>
      <c r="E12" s="52"/>
      <c r="F12" s="5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</row>
    <row r="13" spans="1:57" s="9" customFormat="1" ht="15" customHeight="1" thickBot="1" x14ac:dyDescent="0.25">
      <c r="A13" s="60"/>
      <c r="B13" s="61"/>
      <c r="C13" s="184" t="s">
        <v>441</v>
      </c>
      <c r="D13" s="184"/>
      <c r="E13" s="118"/>
      <c r="F13" s="117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</row>
    <row r="14" spans="1:57" s="9" customFormat="1" ht="28.9" customHeight="1" x14ac:dyDescent="0.15">
      <c r="A14" s="166" t="s">
        <v>442</v>
      </c>
      <c r="B14" s="104">
        <v>0</v>
      </c>
      <c r="C14" s="167" t="s">
        <v>446</v>
      </c>
      <c r="D14" s="41" t="s">
        <v>14</v>
      </c>
      <c r="E14" s="168">
        <v>12645.776000000002</v>
      </c>
      <c r="F14" s="65">
        <f>E14*B14*(1-$C$244)</f>
        <v>0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</row>
    <row r="15" spans="1:57" s="9" customFormat="1" ht="32.450000000000003" customHeight="1" x14ac:dyDescent="0.15">
      <c r="A15" s="166" t="s">
        <v>443</v>
      </c>
      <c r="B15" s="104">
        <v>0</v>
      </c>
      <c r="C15" s="167" t="s">
        <v>447</v>
      </c>
      <c r="D15" s="41" t="s">
        <v>14</v>
      </c>
      <c r="E15" s="168">
        <v>14276.482000000002</v>
      </c>
      <c r="F15" s="65">
        <f>E15*B15*(1-$C$244)</f>
        <v>0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</row>
    <row r="16" spans="1:57" s="9" customFormat="1" ht="30.6" customHeight="1" x14ac:dyDescent="0.15">
      <c r="A16" s="166" t="s">
        <v>444</v>
      </c>
      <c r="B16" s="104">
        <v>0</v>
      </c>
      <c r="C16" s="167" t="s">
        <v>448</v>
      </c>
      <c r="D16" s="41" t="s">
        <v>14</v>
      </c>
      <c r="E16" s="169">
        <v>16117.552000000001</v>
      </c>
      <c r="F16" s="65">
        <f>E16*B16*(1-$C$244)</f>
        <v>0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</row>
    <row r="17" spans="1:57" s="9" customFormat="1" ht="28.9" customHeight="1" x14ac:dyDescent="0.15">
      <c r="A17" s="166" t="s">
        <v>445</v>
      </c>
      <c r="B17" s="104">
        <v>0</v>
      </c>
      <c r="C17" s="167" t="s">
        <v>449</v>
      </c>
      <c r="D17" s="41" t="s">
        <v>14</v>
      </c>
      <c r="E17" s="169">
        <v>18464.754000000001</v>
      </c>
      <c r="F17" s="65">
        <f>E17*B17*(1-$C$244)</f>
        <v>0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</row>
    <row r="18" spans="1:57" s="9" customFormat="1" ht="28.9" customHeight="1" thickBot="1" x14ac:dyDescent="0.2">
      <c r="A18" s="166" t="s">
        <v>469</v>
      </c>
      <c r="B18" s="104"/>
      <c r="C18" s="167" t="s">
        <v>470</v>
      </c>
      <c r="D18" s="41" t="s">
        <v>14</v>
      </c>
      <c r="E18" s="169">
        <v>18582.971000000001</v>
      </c>
      <c r="F18" s="65">
        <f>E18*B18*(1-$C$244)</f>
        <v>0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</row>
    <row r="19" spans="1:57" s="9" customFormat="1" ht="15" customHeight="1" thickBot="1" x14ac:dyDescent="0.25">
      <c r="A19" s="60"/>
      <c r="B19" s="61"/>
      <c r="C19" s="184" t="s">
        <v>11</v>
      </c>
      <c r="D19" s="184"/>
      <c r="E19" s="118"/>
      <c r="F19" s="117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</row>
    <row r="20" spans="1:57" s="9" customFormat="1" ht="15" customHeight="1" x14ac:dyDescent="0.15">
      <c r="A20" s="43" t="s">
        <v>12</v>
      </c>
      <c r="B20" s="104"/>
      <c r="C20" s="44" t="s">
        <v>13</v>
      </c>
      <c r="D20" s="41" t="s">
        <v>14</v>
      </c>
      <c r="E20" s="102">
        <v>2211.7040000000002</v>
      </c>
      <c r="F20" s="65">
        <f>E20*B20*(1-$C$244)</f>
        <v>0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</row>
    <row r="21" spans="1:57" s="9" customFormat="1" ht="15" customHeight="1" x14ac:dyDescent="0.15">
      <c r="A21" s="43" t="s">
        <v>150</v>
      </c>
      <c r="B21" s="104"/>
      <c r="C21" s="44" t="s">
        <v>151</v>
      </c>
      <c r="D21" s="41" t="s">
        <v>14</v>
      </c>
      <c r="E21" s="102">
        <v>3460.9520000000007</v>
      </c>
      <c r="F21" s="65">
        <f t="shared" ref="F21:F31" si="0">E21*B21*(1-$C$244)</f>
        <v>0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</row>
    <row r="22" spans="1:57" s="9" customFormat="1" ht="15" customHeight="1" x14ac:dyDescent="0.15">
      <c r="A22" s="43" t="s">
        <v>15</v>
      </c>
      <c r="B22" s="104"/>
      <c r="C22" s="44" t="s">
        <v>321</v>
      </c>
      <c r="D22" s="41" t="s">
        <v>14</v>
      </c>
      <c r="E22" s="102">
        <v>4684.4050000000007</v>
      </c>
      <c r="F22" s="65">
        <f t="shared" si="0"/>
        <v>0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</row>
    <row r="23" spans="1:57" s="9" customFormat="1" ht="15" customHeight="1" x14ac:dyDescent="0.15">
      <c r="A23" s="43" t="s">
        <v>318</v>
      </c>
      <c r="B23" s="104"/>
      <c r="C23" s="44" t="s">
        <v>322</v>
      </c>
      <c r="D23" s="41" t="s">
        <v>14</v>
      </c>
      <c r="E23" s="102">
        <v>5785.6149999999998</v>
      </c>
      <c r="F23" s="65">
        <f t="shared" si="0"/>
        <v>0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</row>
    <row r="24" spans="1:57" s="9" customFormat="1" ht="15" customHeight="1" x14ac:dyDescent="0.15">
      <c r="A24" s="43" t="s">
        <v>16</v>
      </c>
      <c r="B24" s="104"/>
      <c r="C24" s="44" t="s">
        <v>323</v>
      </c>
      <c r="D24" s="41" t="s">
        <v>14</v>
      </c>
      <c r="E24" s="102">
        <v>5516.9840000000004</v>
      </c>
      <c r="F24" s="65">
        <f t="shared" si="0"/>
        <v>0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</row>
    <row r="25" spans="1:57" s="9" customFormat="1" ht="15" customHeight="1" x14ac:dyDescent="0.15">
      <c r="A25" s="43" t="s">
        <v>319</v>
      </c>
      <c r="B25" s="104"/>
      <c r="C25" s="44" t="s">
        <v>324</v>
      </c>
      <c r="D25" s="41" t="s">
        <v>14</v>
      </c>
      <c r="E25" s="102">
        <v>6814.1590000000006</v>
      </c>
      <c r="F25" s="65">
        <f t="shared" si="0"/>
        <v>0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</row>
    <row r="26" spans="1:57" s="9" customFormat="1" ht="15" customHeight="1" x14ac:dyDescent="0.15">
      <c r="A26" s="43" t="s">
        <v>17</v>
      </c>
      <c r="B26" s="104"/>
      <c r="C26" s="44" t="s">
        <v>325</v>
      </c>
      <c r="D26" s="41" t="s">
        <v>14</v>
      </c>
      <c r="E26" s="102">
        <v>6245.8550000000005</v>
      </c>
      <c r="F26" s="65">
        <f t="shared" si="0"/>
        <v>0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</row>
    <row r="27" spans="1:57" s="9" customFormat="1" ht="15" customHeight="1" x14ac:dyDescent="0.15">
      <c r="A27" s="43" t="s">
        <v>320</v>
      </c>
      <c r="B27" s="104"/>
      <c r="C27" s="44" t="s">
        <v>326</v>
      </c>
      <c r="D27" s="41" t="s">
        <v>14</v>
      </c>
      <c r="E27" s="102">
        <v>7714.1680000000006</v>
      </c>
      <c r="F27" s="65">
        <f t="shared" si="0"/>
        <v>0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</row>
    <row r="28" spans="1:57" s="9" customFormat="1" ht="15" customHeight="1" x14ac:dyDescent="0.15">
      <c r="A28" s="43" t="s">
        <v>18</v>
      </c>
      <c r="B28" s="104"/>
      <c r="C28" s="44" t="s">
        <v>19</v>
      </c>
      <c r="D28" s="41" t="s">
        <v>14</v>
      </c>
      <c r="E28" s="102">
        <v>562.66100000000006</v>
      </c>
      <c r="F28" s="65">
        <f t="shared" si="0"/>
        <v>0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</row>
    <row r="29" spans="1:57" s="9" customFormat="1" ht="15" customHeight="1" x14ac:dyDescent="0.15">
      <c r="A29" s="43" t="s">
        <v>20</v>
      </c>
      <c r="B29" s="104"/>
      <c r="C29" s="44" t="s">
        <v>21</v>
      </c>
      <c r="D29" s="41" t="s">
        <v>14</v>
      </c>
      <c r="E29" s="102">
        <v>363.17600000000004</v>
      </c>
      <c r="F29" s="65">
        <f t="shared" si="0"/>
        <v>0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</row>
    <row r="30" spans="1:57" s="9" customFormat="1" ht="15" customHeight="1" x14ac:dyDescent="0.15">
      <c r="A30" s="43" t="s">
        <v>22</v>
      </c>
      <c r="B30" s="104"/>
      <c r="C30" s="44" t="s">
        <v>23</v>
      </c>
      <c r="D30" s="41" t="s">
        <v>14</v>
      </c>
      <c r="E30" s="102">
        <v>640.05700000000002</v>
      </c>
      <c r="F30" s="65">
        <f t="shared" si="0"/>
        <v>0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</row>
    <row r="31" spans="1:57" s="9" customFormat="1" ht="15" customHeight="1" thickBot="1" x14ac:dyDescent="0.2">
      <c r="A31" s="43" t="s">
        <v>24</v>
      </c>
      <c r="B31" s="104"/>
      <c r="C31" s="44" t="s">
        <v>25</v>
      </c>
      <c r="D31" s="41" t="s">
        <v>14</v>
      </c>
      <c r="E31" s="102">
        <v>90.046000000000006</v>
      </c>
      <c r="F31" s="65">
        <f t="shared" si="0"/>
        <v>0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</row>
    <row r="32" spans="1:57" s="9" customFormat="1" ht="15" customHeight="1" thickBot="1" x14ac:dyDescent="0.25">
      <c r="A32" s="60"/>
      <c r="B32" s="61"/>
      <c r="C32" s="184" t="s">
        <v>26</v>
      </c>
      <c r="D32" s="184"/>
      <c r="E32" s="118"/>
      <c r="F32" s="117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</row>
    <row r="33" spans="1:57" s="10" customFormat="1" ht="15" customHeight="1" x14ac:dyDescent="0.2">
      <c r="A33" s="55" t="s">
        <v>27</v>
      </c>
      <c r="B33" s="104"/>
      <c r="C33" s="44" t="s">
        <v>28</v>
      </c>
      <c r="D33" s="41" t="s">
        <v>14</v>
      </c>
      <c r="E33" s="102">
        <v>2896.3440000000001</v>
      </c>
      <c r="F33" s="65">
        <f>E33*B33*(1-$C$244)</f>
        <v>0</v>
      </c>
      <c r="G33" s="123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</row>
    <row r="34" spans="1:57" ht="15" customHeight="1" x14ac:dyDescent="0.2">
      <c r="A34" s="55" t="s">
        <v>29</v>
      </c>
      <c r="B34" s="104"/>
      <c r="C34" s="44" t="s">
        <v>166</v>
      </c>
      <c r="D34" s="41" t="s">
        <v>14</v>
      </c>
      <c r="E34" s="102">
        <v>5440.4570000000003</v>
      </c>
      <c r="F34" s="65">
        <f t="shared" ref="F34:F44" si="1">E34*B34*(1-$C$244)</f>
        <v>0</v>
      </c>
    </row>
    <row r="35" spans="1:57" ht="15" customHeight="1" x14ac:dyDescent="0.2">
      <c r="A35" s="43" t="s">
        <v>30</v>
      </c>
      <c r="B35" s="104"/>
      <c r="C35" s="44" t="s">
        <v>327</v>
      </c>
      <c r="D35" s="41" t="s">
        <v>14</v>
      </c>
      <c r="E35" s="102">
        <v>6814.72</v>
      </c>
      <c r="F35" s="65">
        <f t="shared" si="1"/>
        <v>0</v>
      </c>
    </row>
    <row r="36" spans="1:57" ht="15" customHeight="1" x14ac:dyDescent="0.2">
      <c r="A36" s="43" t="s">
        <v>308</v>
      </c>
      <c r="B36" s="104"/>
      <c r="C36" s="44" t="s">
        <v>311</v>
      </c>
      <c r="D36" s="41" t="s">
        <v>14</v>
      </c>
      <c r="E36" s="102">
        <v>7760.3020000000006</v>
      </c>
      <c r="F36" s="65">
        <f t="shared" si="1"/>
        <v>0</v>
      </c>
    </row>
    <row r="37" spans="1:57" ht="15" customHeight="1" x14ac:dyDescent="0.2">
      <c r="A37" s="43" t="s">
        <v>31</v>
      </c>
      <c r="B37" s="104"/>
      <c r="C37" s="44" t="s">
        <v>328</v>
      </c>
      <c r="D37" s="56" t="s">
        <v>14</v>
      </c>
      <c r="E37" s="102">
        <v>8179.1160000000009</v>
      </c>
      <c r="F37" s="65">
        <f t="shared" si="1"/>
        <v>0</v>
      </c>
    </row>
    <row r="38" spans="1:57" ht="15" customHeight="1" x14ac:dyDescent="0.2">
      <c r="A38" s="43" t="s">
        <v>309</v>
      </c>
      <c r="B38" s="104"/>
      <c r="C38" s="44" t="s">
        <v>312</v>
      </c>
      <c r="D38" s="56" t="s">
        <v>14</v>
      </c>
      <c r="E38" s="102">
        <v>9312.358000000002</v>
      </c>
      <c r="F38" s="65">
        <f t="shared" si="1"/>
        <v>0</v>
      </c>
    </row>
    <row r="39" spans="1:57" ht="15" customHeight="1" x14ac:dyDescent="0.2">
      <c r="A39" s="43" t="s">
        <v>32</v>
      </c>
      <c r="B39" s="104"/>
      <c r="C39" s="44" t="s">
        <v>329</v>
      </c>
      <c r="D39" s="41" t="s">
        <v>14</v>
      </c>
      <c r="E39" s="102">
        <v>9541.6970000000019</v>
      </c>
      <c r="F39" s="65">
        <f t="shared" si="1"/>
        <v>0</v>
      </c>
    </row>
    <row r="40" spans="1:57" ht="15" customHeight="1" x14ac:dyDescent="0.2">
      <c r="A40" s="43" t="s">
        <v>310</v>
      </c>
      <c r="B40" s="104"/>
      <c r="C40" s="44" t="s">
        <v>313</v>
      </c>
      <c r="D40" s="41" t="s">
        <v>14</v>
      </c>
      <c r="E40" s="102">
        <v>10864.403</v>
      </c>
      <c r="F40" s="65">
        <f t="shared" si="1"/>
        <v>0</v>
      </c>
    </row>
    <row r="41" spans="1:57" ht="15" customHeight="1" x14ac:dyDescent="0.2">
      <c r="A41" s="55" t="s">
        <v>33</v>
      </c>
      <c r="B41" s="104"/>
      <c r="C41" s="44" t="s">
        <v>34</v>
      </c>
      <c r="D41" s="41" t="s">
        <v>14</v>
      </c>
      <c r="E41" s="102">
        <v>625.22900000000004</v>
      </c>
      <c r="F41" s="65">
        <f t="shared" si="1"/>
        <v>0</v>
      </c>
    </row>
    <row r="42" spans="1:57" ht="15" customHeight="1" x14ac:dyDescent="0.2">
      <c r="A42" s="55" t="s">
        <v>35</v>
      </c>
      <c r="B42" s="104"/>
      <c r="C42" s="44" t="s">
        <v>36</v>
      </c>
      <c r="D42" s="41" t="s">
        <v>14</v>
      </c>
      <c r="E42" s="102">
        <v>770.44</v>
      </c>
      <c r="F42" s="65">
        <f t="shared" si="1"/>
        <v>0</v>
      </c>
    </row>
    <row r="43" spans="1:57" ht="15" customHeight="1" x14ac:dyDescent="0.2">
      <c r="A43" s="55" t="s">
        <v>37</v>
      </c>
      <c r="B43" s="104"/>
      <c r="C43" s="44" t="s">
        <v>38</v>
      </c>
      <c r="D43" s="41" t="s">
        <v>14</v>
      </c>
      <c r="E43" s="102">
        <v>453.94800000000004</v>
      </c>
      <c r="F43" s="65">
        <f t="shared" si="1"/>
        <v>0</v>
      </c>
    </row>
    <row r="44" spans="1:57" s="7" customFormat="1" ht="15" customHeight="1" thickBot="1" x14ac:dyDescent="0.25">
      <c r="A44" s="57" t="s">
        <v>39</v>
      </c>
      <c r="B44" s="104"/>
      <c r="C44" s="58" t="s">
        <v>40</v>
      </c>
      <c r="D44" s="59" t="s">
        <v>14</v>
      </c>
      <c r="E44" s="102">
        <v>105.99600000000001</v>
      </c>
      <c r="F44" s="65">
        <f t="shared" si="1"/>
        <v>0</v>
      </c>
      <c r="G44" s="124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</row>
    <row r="45" spans="1:57" s="11" customFormat="1" ht="15" customHeight="1" thickBot="1" x14ac:dyDescent="0.25">
      <c r="A45" s="60"/>
      <c r="B45" s="61"/>
      <c r="C45" s="184" t="s">
        <v>41</v>
      </c>
      <c r="D45" s="184"/>
      <c r="E45" s="118"/>
      <c r="F45" s="117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</row>
    <row r="46" spans="1:57" s="10" customFormat="1" ht="15" customHeight="1" x14ac:dyDescent="0.2">
      <c r="A46" s="62" t="s">
        <v>42</v>
      </c>
      <c r="B46" s="105"/>
      <c r="C46" s="63" t="s">
        <v>165</v>
      </c>
      <c r="D46" s="64" t="s">
        <v>14</v>
      </c>
      <c r="E46" s="102">
        <v>5266.4260000000004</v>
      </c>
      <c r="F46" s="65">
        <f>E46*B46*(1-$C$244)</f>
        <v>0</v>
      </c>
      <c r="G46" s="123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</row>
    <row r="47" spans="1:57" ht="15" customHeight="1" x14ac:dyDescent="0.2">
      <c r="A47" s="43" t="s">
        <v>43</v>
      </c>
      <c r="B47" s="105"/>
      <c r="C47" s="44" t="s">
        <v>330</v>
      </c>
      <c r="D47" s="56" t="s">
        <v>14</v>
      </c>
      <c r="E47" s="102">
        <v>13402.301000000001</v>
      </c>
      <c r="F47" s="65">
        <f t="shared" ref="F47:F54" si="2">E47*B47*(1-$C$244)</f>
        <v>0</v>
      </c>
    </row>
    <row r="48" spans="1:57" ht="15" customHeight="1" x14ac:dyDescent="0.2">
      <c r="A48" s="43" t="s">
        <v>44</v>
      </c>
      <c r="B48" s="105"/>
      <c r="C48" s="44" t="s">
        <v>331</v>
      </c>
      <c r="D48" s="56" t="s">
        <v>14</v>
      </c>
      <c r="E48" s="102">
        <v>15635.422000000002</v>
      </c>
      <c r="F48" s="65">
        <f t="shared" si="2"/>
        <v>0</v>
      </c>
    </row>
    <row r="49" spans="1:57" ht="15" customHeight="1" x14ac:dyDescent="0.2">
      <c r="A49" s="43" t="s">
        <v>45</v>
      </c>
      <c r="B49" s="105"/>
      <c r="C49" s="44" t="s">
        <v>332</v>
      </c>
      <c r="D49" s="56" t="s">
        <v>14</v>
      </c>
      <c r="E49" s="102">
        <v>17869.456000000002</v>
      </c>
      <c r="F49" s="65">
        <f t="shared" si="2"/>
        <v>0</v>
      </c>
    </row>
    <row r="50" spans="1:57" ht="15" customHeight="1" x14ac:dyDescent="0.2">
      <c r="A50" s="43" t="s">
        <v>46</v>
      </c>
      <c r="B50" s="105"/>
      <c r="C50" s="44" t="s">
        <v>333</v>
      </c>
      <c r="D50" s="56" t="s">
        <v>14</v>
      </c>
      <c r="E50" s="102">
        <v>20102.588000000003</v>
      </c>
      <c r="F50" s="65">
        <f t="shared" si="2"/>
        <v>0</v>
      </c>
    </row>
    <row r="51" spans="1:57" ht="15" customHeight="1" x14ac:dyDescent="0.2">
      <c r="A51" s="55" t="s">
        <v>47</v>
      </c>
      <c r="B51" s="105"/>
      <c r="C51" s="44" t="s">
        <v>48</v>
      </c>
      <c r="D51" s="41" t="s">
        <v>14</v>
      </c>
      <c r="E51" s="102">
        <v>799.07299999999998</v>
      </c>
      <c r="F51" s="65">
        <f t="shared" si="2"/>
        <v>0</v>
      </c>
    </row>
    <row r="52" spans="1:57" ht="15" customHeight="1" x14ac:dyDescent="0.2">
      <c r="A52" s="55" t="s">
        <v>49</v>
      </c>
      <c r="B52" s="105"/>
      <c r="C52" s="44" t="s">
        <v>50</v>
      </c>
      <c r="D52" s="41" t="s">
        <v>14</v>
      </c>
      <c r="E52" s="102">
        <v>966.84500000000014</v>
      </c>
      <c r="F52" s="65">
        <f t="shared" si="2"/>
        <v>0</v>
      </c>
    </row>
    <row r="53" spans="1:57" s="7" customFormat="1" ht="15" customHeight="1" x14ac:dyDescent="0.2">
      <c r="A53" s="40" t="s">
        <v>142</v>
      </c>
      <c r="B53" s="105"/>
      <c r="C53" s="42" t="s">
        <v>143</v>
      </c>
      <c r="D53" s="66" t="s">
        <v>14</v>
      </c>
      <c r="E53" s="102">
        <v>601.61199999999997</v>
      </c>
      <c r="F53" s="65">
        <f t="shared" si="2"/>
        <v>0</v>
      </c>
      <c r="G53" s="124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</row>
    <row r="54" spans="1:57" s="7" customFormat="1" ht="15" customHeight="1" thickBot="1" x14ac:dyDescent="0.25">
      <c r="A54" s="57" t="s">
        <v>51</v>
      </c>
      <c r="B54" s="105"/>
      <c r="C54" s="58" t="s">
        <v>52</v>
      </c>
      <c r="D54" s="59" t="s">
        <v>14</v>
      </c>
      <c r="E54" s="102">
        <v>149.11600000000001</v>
      </c>
      <c r="F54" s="65">
        <f t="shared" si="2"/>
        <v>0</v>
      </c>
      <c r="G54" s="124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</row>
    <row r="55" spans="1:57" s="11" customFormat="1" ht="15" customHeight="1" thickBot="1" x14ac:dyDescent="0.25">
      <c r="A55" s="60"/>
      <c r="B55" s="61"/>
      <c r="C55" s="184" t="s">
        <v>152</v>
      </c>
      <c r="D55" s="184"/>
      <c r="E55" s="118"/>
      <c r="F55" s="117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</row>
    <row r="56" spans="1:57" s="10" customFormat="1" ht="15" customHeight="1" x14ac:dyDescent="0.2">
      <c r="A56" s="62" t="s">
        <v>53</v>
      </c>
      <c r="B56" s="105"/>
      <c r="C56" s="63" t="s">
        <v>144</v>
      </c>
      <c r="D56" s="64" t="s">
        <v>14</v>
      </c>
      <c r="E56" s="102">
        <v>17849.304</v>
      </c>
      <c r="F56" s="65">
        <f t="shared" ref="F56:F62" si="3">E56*B56*(1-$C$244)</f>
        <v>0</v>
      </c>
      <c r="G56" s="123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</row>
    <row r="57" spans="1:57" ht="15" customHeight="1" x14ac:dyDescent="0.2">
      <c r="A57" s="43" t="s">
        <v>54</v>
      </c>
      <c r="B57" s="105"/>
      <c r="C57" s="44" t="s">
        <v>334</v>
      </c>
      <c r="D57" s="41" t="s">
        <v>14</v>
      </c>
      <c r="E57" s="102">
        <v>32926.828000000001</v>
      </c>
      <c r="F57" s="65">
        <f t="shared" si="3"/>
        <v>0</v>
      </c>
    </row>
    <row r="58" spans="1:57" ht="15" customHeight="1" x14ac:dyDescent="0.2">
      <c r="A58" s="43" t="s">
        <v>55</v>
      </c>
      <c r="B58" s="105"/>
      <c r="C58" s="44" t="s">
        <v>335</v>
      </c>
      <c r="D58" s="41" t="s">
        <v>14</v>
      </c>
      <c r="E58" s="102">
        <v>49392.574000000001</v>
      </c>
      <c r="F58" s="65">
        <f t="shared" si="3"/>
        <v>0</v>
      </c>
    </row>
    <row r="59" spans="1:57" ht="15" customHeight="1" x14ac:dyDescent="0.2">
      <c r="A59" s="43" t="s">
        <v>56</v>
      </c>
      <c r="B59" s="105"/>
      <c r="C59" s="44" t="s">
        <v>145</v>
      </c>
      <c r="D59" s="41" t="s">
        <v>14</v>
      </c>
      <c r="E59" s="102">
        <v>1767.48</v>
      </c>
      <c r="F59" s="65">
        <f t="shared" si="3"/>
        <v>0</v>
      </c>
    </row>
    <row r="60" spans="1:57" ht="15" customHeight="1" x14ac:dyDescent="0.2">
      <c r="A60" s="55" t="s">
        <v>57</v>
      </c>
      <c r="B60" s="105"/>
      <c r="C60" s="44" t="s">
        <v>146</v>
      </c>
      <c r="D60" s="41" t="s">
        <v>14</v>
      </c>
      <c r="E60" s="102">
        <v>1540.616</v>
      </c>
      <c r="F60" s="65">
        <f t="shared" si="3"/>
        <v>0</v>
      </c>
    </row>
    <row r="61" spans="1:57" ht="15" customHeight="1" x14ac:dyDescent="0.2">
      <c r="A61" s="43" t="s">
        <v>84</v>
      </c>
      <c r="B61" s="105"/>
      <c r="C61" s="44" t="s">
        <v>147</v>
      </c>
      <c r="D61" s="41" t="s">
        <v>14</v>
      </c>
      <c r="E61" s="102">
        <v>2268.2660000000001</v>
      </c>
      <c r="F61" s="65">
        <f t="shared" si="3"/>
        <v>0</v>
      </c>
    </row>
    <row r="62" spans="1:57" ht="15" customHeight="1" thickBot="1" x14ac:dyDescent="0.25">
      <c r="A62" s="43" t="s">
        <v>471</v>
      </c>
      <c r="B62" s="105"/>
      <c r="C62" s="44" t="s">
        <v>472</v>
      </c>
      <c r="D62" s="41" t="s">
        <v>14</v>
      </c>
      <c r="E62" s="102">
        <v>541.20000000000005</v>
      </c>
      <c r="F62" s="65">
        <f t="shared" si="3"/>
        <v>0</v>
      </c>
    </row>
    <row r="63" spans="1:57" s="11" customFormat="1" ht="15" customHeight="1" thickBot="1" x14ac:dyDescent="0.25">
      <c r="A63" s="60"/>
      <c r="B63" s="61"/>
      <c r="C63" s="184" t="s">
        <v>58</v>
      </c>
      <c r="D63" s="184"/>
      <c r="E63" s="118"/>
      <c r="F63" s="117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</row>
    <row r="64" spans="1:57" s="10" customFormat="1" ht="15" customHeight="1" x14ac:dyDescent="0.2">
      <c r="A64" s="69" t="s">
        <v>59</v>
      </c>
      <c r="B64" s="105"/>
      <c r="C64" s="63" t="s">
        <v>60</v>
      </c>
      <c r="D64" s="64" t="s">
        <v>14</v>
      </c>
      <c r="E64" s="102">
        <v>250.54700000000003</v>
      </c>
      <c r="F64" s="65">
        <f>E64*B64*(1-$C$244)</f>
        <v>0</v>
      </c>
      <c r="G64" s="123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</row>
    <row r="65" spans="1:57" ht="15" customHeight="1" x14ac:dyDescent="0.2">
      <c r="A65" s="55" t="s">
        <v>61</v>
      </c>
      <c r="B65" s="105"/>
      <c r="C65" s="44" t="s">
        <v>62</v>
      </c>
      <c r="D65" s="41" t="s">
        <v>14</v>
      </c>
      <c r="E65" s="102">
        <v>653.44399999999996</v>
      </c>
      <c r="F65" s="65">
        <f>E65*B65*(1-$C$244)</f>
        <v>0</v>
      </c>
    </row>
    <row r="66" spans="1:57" ht="15" customHeight="1" x14ac:dyDescent="0.2">
      <c r="A66" s="43" t="s">
        <v>63</v>
      </c>
      <c r="B66" s="105"/>
      <c r="C66" s="44" t="s">
        <v>64</v>
      </c>
      <c r="D66" s="41" t="s">
        <v>14</v>
      </c>
      <c r="E66" s="102">
        <v>601.15000000000009</v>
      </c>
      <c r="F66" s="65">
        <f>E66*B66*(1-$C$244)</f>
        <v>0</v>
      </c>
    </row>
    <row r="67" spans="1:57" ht="15" customHeight="1" x14ac:dyDescent="0.2">
      <c r="A67" s="43" t="s">
        <v>65</v>
      </c>
      <c r="B67" s="105"/>
      <c r="C67" s="44" t="s">
        <v>66</v>
      </c>
      <c r="D67" s="41" t="s">
        <v>14</v>
      </c>
      <c r="E67" s="102">
        <v>220.99000000000004</v>
      </c>
      <c r="F67" s="65">
        <f>E67*B67*(1-$C$244)</f>
        <v>0</v>
      </c>
    </row>
    <row r="68" spans="1:57" ht="15" customHeight="1" x14ac:dyDescent="0.2">
      <c r="A68" s="43" t="s">
        <v>473</v>
      </c>
      <c r="B68" s="105"/>
      <c r="C68" s="44" t="s">
        <v>477</v>
      </c>
      <c r="D68" s="41" t="s">
        <v>14</v>
      </c>
      <c r="E68" s="102">
        <v>240.79000000000002</v>
      </c>
      <c r="F68" s="65">
        <f t="shared" ref="F68:F95" si="4">E68*B68*(1-$C$244)</f>
        <v>0</v>
      </c>
    </row>
    <row r="69" spans="1:57" ht="15" customHeight="1" x14ac:dyDescent="0.2">
      <c r="A69" s="43" t="s">
        <v>67</v>
      </c>
      <c r="B69" s="105"/>
      <c r="C69" s="44" t="s">
        <v>68</v>
      </c>
      <c r="D69" s="41" t="s">
        <v>14</v>
      </c>
      <c r="E69" s="102">
        <v>194.55700000000002</v>
      </c>
      <c r="F69" s="65">
        <f t="shared" si="4"/>
        <v>0</v>
      </c>
    </row>
    <row r="70" spans="1:57" ht="28.5" x14ac:dyDescent="0.2">
      <c r="A70" s="43" t="s">
        <v>474</v>
      </c>
      <c r="B70" s="105"/>
      <c r="C70" s="44" t="s">
        <v>478</v>
      </c>
      <c r="D70" s="41" t="s">
        <v>14</v>
      </c>
      <c r="E70" s="102">
        <v>214.35700000000003</v>
      </c>
      <c r="F70" s="65">
        <f t="shared" si="4"/>
        <v>0</v>
      </c>
    </row>
    <row r="71" spans="1:57" ht="15" customHeight="1" x14ac:dyDescent="0.2">
      <c r="A71" s="43" t="s">
        <v>69</v>
      </c>
      <c r="B71" s="105"/>
      <c r="C71" s="44" t="s">
        <v>70</v>
      </c>
      <c r="D71" s="41" t="s">
        <v>14</v>
      </c>
      <c r="E71" s="102">
        <v>146.37700000000001</v>
      </c>
      <c r="F71" s="65">
        <f t="shared" si="4"/>
        <v>0</v>
      </c>
    </row>
    <row r="72" spans="1:57" s="10" customFormat="1" ht="15" customHeight="1" x14ac:dyDescent="0.2">
      <c r="A72" s="62" t="s">
        <v>475</v>
      </c>
      <c r="B72" s="105"/>
      <c r="C72" s="63" t="s">
        <v>479</v>
      </c>
      <c r="D72" s="41" t="s">
        <v>14</v>
      </c>
      <c r="E72" s="102">
        <v>166.17699999999999</v>
      </c>
      <c r="F72" s="65">
        <f t="shared" si="4"/>
        <v>0</v>
      </c>
      <c r="G72" s="123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</row>
    <row r="73" spans="1:57" s="10" customFormat="1" ht="15" customHeight="1" x14ac:dyDescent="0.2">
      <c r="A73" s="62" t="s">
        <v>71</v>
      </c>
      <c r="B73" s="105"/>
      <c r="C73" s="63" t="s">
        <v>72</v>
      </c>
      <c r="D73" s="41" t="s">
        <v>14</v>
      </c>
      <c r="E73" s="102">
        <v>116.73200000000001</v>
      </c>
      <c r="F73" s="65">
        <f t="shared" si="4"/>
        <v>0</v>
      </c>
      <c r="G73" s="123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</row>
    <row r="74" spans="1:57" s="10" customFormat="1" ht="28.5" x14ac:dyDescent="0.2">
      <c r="A74" s="62" t="s">
        <v>476</v>
      </c>
      <c r="B74" s="105"/>
      <c r="C74" s="63" t="s">
        <v>480</v>
      </c>
      <c r="D74" s="41" t="s">
        <v>14</v>
      </c>
      <c r="E74" s="102">
        <v>136.53200000000001</v>
      </c>
      <c r="F74" s="65">
        <f t="shared" si="4"/>
        <v>0</v>
      </c>
      <c r="G74" s="123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</row>
    <row r="75" spans="1:57" s="10" customFormat="1" ht="14.25" x14ac:dyDescent="0.2">
      <c r="A75" s="62" t="s">
        <v>481</v>
      </c>
      <c r="B75" s="105"/>
      <c r="C75" s="63" t="s">
        <v>483</v>
      </c>
      <c r="D75" s="41" t="s">
        <v>14</v>
      </c>
      <c r="E75" s="102">
        <v>381.48</v>
      </c>
      <c r="F75" s="65">
        <f t="shared" si="4"/>
        <v>0</v>
      </c>
      <c r="G75" s="123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</row>
    <row r="76" spans="1:57" s="10" customFormat="1" ht="14.25" x14ac:dyDescent="0.2">
      <c r="A76" s="62" t="s">
        <v>482</v>
      </c>
      <c r="B76" s="105"/>
      <c r="C76" s="63" t="s">
        <v>484</v>
      </c>
      <c r="D76" s="41" t="s">
        <v>14</v>
      </c>
      <c r="E76" s="102">
        <v>381.48</v>
      </c>
      <c r="F76" s="65">
        <f t="shared" si="4"/>
        <v>0</v>
      </c>
      <c r="G76" s="123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</row>
    <row r="77" spans="1:57" ht="15" customHeight="1" x14ac:dyDescent="0.2">
      <c r="A77" s="43" t="s">
        <v>73</v>
      </c>
      <c r="B77" s="105"/>
      <c r="C77" s="44" t="s">
        <v>74</v>
      </c>
      <c r="D77" s="41" t="s">
        <v>14</v>
      </c>
      <c r="E77" s="102">
        <v>200.66200000000001</v>
      </c>
      <c r="F77" s="65">
        <f t="shared" si="4"/>
        <v>0</v>
      </c>
    </row>
    <row r="78" spans="1:57" ht="15" customHeight="1" x14ac:dyDescent="0.2">
      <c r="A78" s="43" t="s">
        <v>75</v>
      </c>
      <c r="B78" s="105"/>
      <c r="C78" s="44" t="s">
        <v>76</v>
      </c>
      <c r="D78" s="41" t="s">
        <v>14</v>
      </c>
      <c r="E78" s="102">
        <v>350.53700000000003</v>
      </c>
      <c r="F78" s="65">
        <f t="shared" si="4"/>
        <v>0</v>
      </c>
    </row>
    <row r="79" spans="1:57" ht="15" customHeight="1" x14ac:dyDescent="0.2">
      <c r="A79" s="43" t="s">
        <v>77</v>
      </c>
      <c r="B79" s="105"/>
      <c r="C79" s="44" t="s">
        <v>78</v>
      </c>
      <c r="D79" s="41" t="s">
        <v>14</v>
      </c>
      <c r="E79" s="102">
        <v>268.03700000000003</v>
      </c>
      <c r="F79" s="65">
        <f t="shared" si="4"/>
        <v>0</v>
      </c>
    </row>
    <row r="80" spans="1:57" ht="15" customHeight="1" x14ac:dyDescent="0.2">
      <c r="A80" s="43" t="s">
        <v>79</v>
      </c>
      <c r="B80" s="105"/>
      <c r="C80" s="44" t="s">
        <v>80</v>
      </c>
      <c r="D80" s="41" t="s">
        <v>14</v>
      </c>
      <c r="E80" s="102">
        <v>333.93799999999999</v>
      </c>
      <c r="F80" s="65">
        <f t="shared" si="4"/>
        <v>0</v>
      </c>
    </row>
    <row r="81" spans="1:7" ht="15" customHeight="1" x14ac:dyDescent="0.2">
      <c r="A81" s="43" t="s">
        <v>81</v>
      </c>
      <c r="B81" s="105"/>
      <c r="C81" s="44" t="s">
        <v>82</v>
      </c>
      <c r="D81" s="41" t="s">
        <v>14</v>
      </c>
      <c r="E81" s="102">
        <v>483.31800000000004</v>
      </c>
      <c r="F81" s="65">
        <f t="shared" si="4"/>
        <v>0</v>
      </c>
    </row>
    <row r="82" spans="1:7" ht="15" customHeight="1" x14ac:dyDescent="0.2">
      <c r="A82" s="43" t="s">
        <v>485</v>
      </c>
      <c r="B82" s="105"/>
      <c r="C82" s="44" t="s">
        <v>487</v>
      </c>
      <c r="D82" s="41" t="s">
        <v>14</v>
      </c>
      <c r="E82" s="102">
        <v>415.8</v>
      </c>
      <c r="F82" s="65">
        <f t="shared" si="4"/>
        <v>0</v>
      </c>
    </row>
    <row r="83" spans="1:7" ht="15" customHeight="1" x14ac:dyDescent="0.2">
      <c r="A83" s="43" t="s">
        <v>486</v>
      </c>
      <c r="B83" s="105"/>
      <c r="C83" s="44" t="s">
        <v>488</v>
      </c>
      <c r="D83" s="41" t="s">
        <v>14</v>
      </c>
      <c r="E83" s="102">
        <v>699.6</v>
      </c>
      <c r="F83" s="65">
        <f t="shared" si="4"/>
        <v>0</v>
      </c>
    </row>
    <row r="84" spans="1:7" ht="15" customHeight="1" x14ac:dyDescent="0.2">
      <c r="A84" s="43" t="s">
        <v>431</v>
      </c>
      <c r="B84" s="105"/>
      <c r="C84" s="44" t="s">
        <v>433</v>
      </c>
      <c r="D84" s="41" t="s">
        <v>14</v>
      </c>
      <c r="E84" s="102">
        <v>336.73200000000003</v>
      </c>
      <c r="F84" s="65">
        <f t="shared" si="4"/>
        <v>0</v>
      </c>
    </row>
    <row r="85" spans="1:7" ht="15" customHeight="1" x14ac:dyDescent="0.2">
      <c r="A85" s="43" t="s">
        <v>432</v>
      </c>
      <c r="B85" s="105"/>
      <c r="C85" s="44" t="s">
        <v>434</v>
      </c>
      <c r="D85" s="41" t="s">
        <v>14</v>
      </c>
      <c r="E85" s="102">
        <v>382.64600000000007</v>
      </c>
      <c r="F85" s="65">
        <f t="shared" si="4"/>
        <v>0</v>
      </c>
    </row>
    <row r="86" spans="1:7" ht="15" customHeight="1" x14ac:dyDescent="0.2">
      <c r="A86" s="43" t="s">
        <v>489</v>
      </c>
      <c r="B86" s="105"/>
      <c r="C86" s="44" t="s">
        <v>491</v>
      </c>
      <c r="D86" s="41" t="s">
        <v>14</v>
      </c>
      <c r="E86" s="102">
        <v>415.8</v>
      </c>
      <c r="F86" s="65">
        <f t="shared" si="4"/>
        <v>0</v>
      </c>
    </row>
    <row r="87" spans="1:7" ht="15" customHeight="1" x14ac:dyDescent="0.2">
      <c r="A87" s="43" t="s">
        <v>490</v>
      </c>
      <c r="B87" s="105"/>
      <c r="C87" s="44" t="s">
        <v>492</v>
      </c>
      <c r="D87" s="41" t="s">
        <v>14</v>
      </c>
      <c r="E87" s="102">
        <v>415.8</v>
      </c>
      <c r="F87" s="65">
        <f t="shared" si="4"/>
        <v>0</v>
      </c>
    </row>
    <row r="88" spans="1:7" ht="15" customHeight="1" x14ac:dyDescent="0.2">
      <c r="A88" s="43" t="s">
        <v>83</v>
      </c>
      <c r="B88" s="105"/>
      <c r="C88" s="44" t="s">
        <v>148</v>
      </c>
      <c r="D88" s="41" t="s">
        <v>14</v>
      </c>
      <c r="E88" s="102">
        <v>840.07000000000016</v>
      </c>
      <c r="F88" s="65">
        <f t="shared" si="4"/>
        <v>0</v>
      </c>
    </row>
    <row r="89" spans="1:7" ht="15" customHeight="1" x14ac:dyDescent="0.2">
      <c r="A89" s="43" t="s">
        <v>435</v>
      </c>
      <c r="B89" s="105"/>
      <c r="C89" s="44" t="s">
        <v>436</v>
      </c>
      <c r="D89" s="41" t="s">
        <v>14</v>
      </c>
      <c r="E89" s="102">
        <v>439.483</v>
      </c>
      <c r="F89" s="65">
        <f t="shared" si="4"/>
        <v>0</v>
      </c>
    </row>
    <row r="90" spans="1:7" ht="15" customHeight="1" x14ac:dyDescent="0.2">
      <c r="A90" s="43" t="s">
        <v>437</v>
      </c>
      <c r="B90" s="105"/>
      <c r="C90" s="44" t="s">
        <v>439</v>
      </c>
      <c r="D90" s="41" t="s">
        <v>14</v>
      </c>
      <c r="E90" s="102">
        <v>512.46800000000007</v>
      </c>
      <c r="F90" s="65">
        <f t="shared" si="4"/>
        <v>0</v>
      </c>
    </row>
    <row r="91" spans="1:7" ht="15" customHeight="1" x14ac:dyDescent="0.2">
      <c r="A91" s="43" t="s">
        <v>438</v>
      </c>
      <c r="B91" s="105"/>
      <c r="C91" s="44" t="s">
        <v>440</v>
      </c>
      <c r="D91" s="41" t="s">
        <v>14</v>
      </c>
      <c r="E91" s="102">
        <v>628.93600000000004</v>
      </c>
      <c r="F91" s="65">
        <f t="shared" si="4"/>
        <v>0</v>
      </c>
    </row>
    <row r="92" spans="1:7" ht="15" customHeight="1" x14ac:dyDescent="0.2">
      <c r="A92" s="43" t="s">
        <v>315</v>
      </c>
      <c r="B92" s="105"/>
      <c r="C92" s="44" t="s">
        <v>316</v>
      </c>
      <c r="D92" s="41" t="s">
        <v>14</v>
      </c>
      <c r="E92" s="102">
        <v>733.7</v>
      </c>
      <c r="F92" s="65">
        <f t="shared" si="4"/>
        <v>0</v>
      </c>
    </row>
    <row r="93" spans="1:7" ht="15" customHeight="1" x14ac:dyDescent="0.2">
      <c r="A93" s="78" t="s">
        <v>167</v>
      </c>
      <c r="B93" s="106"/>
      <c r="C93" s="79" t="s">
        <v>317</v>
      </c>
      <c r="D93" s="56" t="s">
        <v>14</v>
      </c>
      <c r="E93" s="102">
        <v>615.923</v>
      </c>
      <c r="F93" s="65">
        <f t="shared" si="4"/>
        <v>0</v>
      </c>
    </row>
    <row r="94" spans="1:7" ht="14.25" x14ac:dyDescent="0.2">
      <c r="A94" s="78" t="s">
        <v>493</v>
      </c>
      <c r="B94" s="106"/>
      <c r="C94" s="79" t="s">
        <v>495</v>
      </c>
      <c r="D94" s="56" t="s">
        <v>14</v>
      </c>
      <c r="E94" s="102">
        <v>602.93200000000002</v>
      </c>
      <c r="F94" s="65">
        <f t="shared" si="4"/>
        <v>0</v>
      </c>
    </row>
    <row r="95" spans="1:7" ht="29.25" thickBot="1" x14ac:dyDescent="0.25">
      <c r="A95" s="78" t="s">
        <v>494</v>
      </c>
      <c r="B95" s="106"/>
      <c r="C95" s="79" t="s">
        <v>496</v>
      </c>
      <c r="D95" s="56" t="s">
        <v>14</v>
      </c>
      <c r="E95" s="102">
        <v>691.79000000000008</v>
      </c>
      <c r="F95" s="65">
        <f t="shared" si="4"/>
        <v>0</v>
      </c>
    </row>
    <row r="96" spans="1:7" ht="15" customHeight="1" thickBot="1" x14ac:dyDescent="0.25">
      <c r="A96" s="60"/>
      <c r="B96" s="61"/>
      <c r="C96" s="184" t="s">
        <v>418</v>
      </c>
      <c r="D96" s="184"/>
      <c r="E96" s="118"/>
      <c r="F96" s="117"/>
      <c r="G96" s="125"/>
    </row>
    <row r="97" spans="1:57" ht="28.5" x14ac:dyDescent="0.2">
      <c r="A97" s="112" t="s">
        <v>409</v>
      </c>
      <c r="B97" s="113"/>
      <c r="C97" s="98" t="s">
        <v>407</v>
      </c>
      <c r="D97" s="114" t="s">
        <v>14</v>
      </c>
      <c r="E97" s="139">
        <v>4802.24</v>
      </c>
      <c r="F97" s="65">
        <f>E97*B97*(1-$C$244)</f>
        <v>0</v>
      </c>
      <c r="G97" s="125"/>
    </row>
    <row r="98" spans="1:57" ht="29.25" thickBot="1" x14ac:dyDescent="0.25">
      <c r="A98" s="112" t="s">
        <v>410</v>
      </c>
      <c r="B98" s="113"/>
      <c r="C98" s="98" t="s">
        <v>408</v>
      </c>
      <c r="D98" s="114" t="s">
        <v>14</v>
      </c>
      <c r="E98" s="140">
        <v>6903.73</v>
      </c>
      <c r="F98" s="65">
        <f>E98*B98*(1-$C$244)</f>
        <v>0</v>
      </c>
      <c r="G98" s="125"/>
    </row>
    <row r="99" spans="1:57" s="12" customFormat="1" ht="15.75" customHeight="1" thickBot="1" x14ac:dyDescent="0.3">
      <c r="A99" s="70"/>
      <c r="B99" s="71"/>
      <c r="C99" s="199" t="s">
        <v>168</v>
      </c>
      <c r="D99" s="199"/>
      <c r="E99" s="115"/>
      <c r="F99" s="116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</row>
    <row r="100" spans="1:57" s="12" customFormat="1" ht="15" customHeight="1" thickBot="1" x14ac:dyDescent="0.25">
      <c r="A100" s="60"/>
      <c r="B100" s="61"/>
      <c r="C100" s="184" t="s">
        <v>170</v>
      </c>
      <c r="D100" s="184"/>
      <c r="E100" s="118"/>
      <c r="F100" s="117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</row>
    <row r="101" spans="1:57" s="12" customFormat="1" ht="15" customHeight="1" x14ac:dyDescent="0.2">
      <c r="A101" s="43" t="s">
        <v>376</v>
      </c>
      <c r="B101" s="104"/>
      <c r="C101" s="44" t="s">
        <v>377</v>
      </c>
      <c r="D101" s="41" t="s">
        <v>14</v>
      </c>
      <c r="E101" s="102">
        <v>1736.4050000000002</v>
      </c>
      <c r="F101" s="65">
        <f>E101*B101*(1-$C$244)</f>
        <v>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</row>
    <row r="102" spans="1:57" s="12" customFormat="1" ht="15" customHeight="1" x14ac:dyDescent="0.2">
      <c r="A102" s="43" t="s">
        <v>177</v>
      </c>
      <c r="B102" s="104"/>
      <c r="C102" s="44" t="s">
        <v>175</v>
      </c>
      <c r="D102" s="41" t="s">
        <v>14</v>
      </c>
      <c r="E102" s="102">
        <v>3321.0650000000005</v>
      </c>
      <c r="F102" s="65">
        <f t="shared" ref="F102:F131" si="5">E102*B102*(1-$C$244)</f>
        <v>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</row>
    <row r="103" spans="1:57" s="12" customFormat="1" ht="15" customHeight="1" x14ac:dyDescent="0.2">
      <c r="A103" s="43" t="s">
        <v>178</v>
      </c>
      <c r="B103" s="104"/>
      <c r="C103" s="44" t="s">
        <v>176</v>
      </c>
      <c r="D103" s="41" t="s">
        <v>14</v>
      </c>
      <c r="E103" s="102">
        <v>4778.3560000000007</v>
      </c>
      <c r="F103" s="65">
        <f t="shared" si="5"/>
        <v>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</row>
    <row r="104" spans="1:57" s="12" customFormat="1" ht="32.25" customHeight="1" x14ac:dyDescent="0.2">
      <c r="A104" s="55" t="s">
        <v>180</v>
      </c>
      <c r="B104" s="104"/>
      <c r="C104" s="44" t="s">
        <v>179</v>
      </c>
      <c r="D104" s="41" t="s">
        <v>14</v>
      </c>
      <c r="E104" s="102">
        <v>653.91700000000003</v>
      </c>
      <c r="F104" s="65">
        <f t="shared" si="5"/>
        <v>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</row>
    <row r="105" spans="1:57" s="12" customFormat="1" ht="15" customHeight="1" x14ac:dyDescent="0.2">
      <c r="A105" s="55" t="s">
        <v>182</v>
      </c>
      <c r="B105" s="104"/>
      <c r="C105" s="44" t="s">
        <v>181</v>
      </c>
      <c r="D105" s="41" t="s">
        <v>14</v>
      </c>
      <c r="E105" s="102">
        <v>814.58300000000008</v>
      </c>
      <c r="F105" s="65">
        <f t="shared" si="5"/>
        <v>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</row>
    <row r="106" spans="1:57" s="12" customFormat="1" ht="15" customHeight="1" x14ac:dyDescent="0.2">
      <c r="A106" s="55" t="s">
        <v>184</v>
      </c>
      <c r="B106" s="104"/>
      <c r="C106" s="42" t="s">
        <v>183</v>
      </c>
      <c r="D106" s="66" t="s">
        <v>14</v>
      </c>
      <c r="E106" s="102">
        <v>656.16100000000006</v>
      </c>
      <c r="F106" s="65">
        <f t="shared" si="5"/>
        <v>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</row>
    <row r="107" spans="1:57" s="12" customFormat="1" ht="15" customHeight="1" x14ac:dyDescent="0.2">
      <c r="A107" s="55" t="s">
        <v>186</v>
      </c>
      <c r="B107" s="104"/>
      <c r="C107" s="42" t="s">
        <v>185</v>
      </c>
      <c r="D107" s="66" t="s">
        <v>14</v>
      </c>
      <c r="E107" s="102">
        <v>636.71300000000008</v>
      </c>
      <c r="F107" s="65">
        <f t="shared" si="5"/>
        <v>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</row>
    <row r="108" spans="1:57" s="12" customFormat="1" ht="28.5" x14ac:dyDescent="0.2">
      <c r="A108" s="55" t="s">
        <v>339</v>
      </c>
      <c r="B108" s="104"/>
      <c r="C108" s="44" t="s">
        <v>351</v>
      </c>
      <c r="D108" s="41" t="s">
        <v>14</v>
      </c>
      <c r="E108" s="102">
        <v>1009.393</v>
      </c>
      <c r="F108" s="65">
        <f t="shared" si="5"/>
        <v>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</row>
    <row r="109" spans="1:57" s="12" customFormat="1" ht="28.5" x14ac:dyDescent="0.2">
      <c r="A109" s="55" t="s">
        <v>340</v>
      </c>
      <c r="B109" s="104"/>
      <c r="C109" s="44" t="s">
        <v>352</v>
      </c>
      <c r="D109" s="41" t="s">
        <v>14</v>
      </c>
      <c r="E109" s="102">
        <v>1197.4490000000001</v>
      </c>
      <c r="F109" s="65">
        <f t="shared" si="5"/>
        <v>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</row>
    <row r="110" spans="1:57" s="12" customFormat="1" ht="28.5" x14ac:dyDescent="0.2">
      <c r="A110" s="55" t="s">
        <v>341</v>
      </c>
      <c r="B110" s="104"/>
      <c r="C110" s="42" t="s">
        <v>353</v>
      </c>
      <c r="D110" s="66" t="s">
        <v>14</v>
      </c>
      <c r="E110" s="102">
        <v>920.72200000000009</v>
      </c>
      <c r="F110" s="65">
        <f t="shared" si="5"/>
        <v>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</row>
    <row r="111" spans="1:57" s="12" customFormat="1" ht="28.5" x14ac:dyDescent="0.2">
      <c r="A111" s="55" t="s">
        <v>342</v>
      </c>
      <c r="B111" s="104"/>
      <c r="C111" s="42" t="s">
        <v>354</v>
      </c>
      <c r="D111" s="66" t="s">
        <v>14</v>
      </c>
      <c r="E111" s="102">
        <v>893.45300000000009</v>
      </c>
      <c r="F111" s="65">
        <f t="shared" si="5"/>
        <v>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</row>
    <row r="112" spans="1:57" s="12" customFormat="1" ht="15" customHeight="1" x14ac:dyDescent="0.2">
      <c r="A112" s="55" t="s">
        <v>196</v>
      </c>
      <c r="B112" s="104"/>
      <c r="C112" s="42" t="s">
        <v>195</v>
      </c>
      <c r="D112" s="66" t="s">
        <v>14</v>
      </c>
      <c r="E112" s="102">
        <v>232.05600000000004</v>
      </c>
      <c r="F112" s="65">
        <f t="shared" si="5"/>
        <v>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</row>
    <row r="113" spans="1:57" s="12" customFormat="1" ht="15" customHeight="1" x14ac:dyDescent="0.2">
      <c r="A113" s="55" t="s">
        <v>399</v>
      </c>
      <c r="B113" s="104"/>
      <c r="C113" s="42" t="s">
        <v>400</v>
      </c>
      <c r="D113" s="66" t="s">
        <v>14</v>
      </c>
      <c r="E113" s="102">
        <v>329.56000000000006</v>
      </c>
      <c r="F113" s="65">
        <f t="shared" si="5"/>
        <v>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</row>
    <row r="114" spans="1:57" s="12" customFormat="1" ht="15" customHeight="1" x14ac:dyDescent="0.2">
      <c r="A114" s="55" t="s">
        <v>199</v>
      </c>
      <c r="B114" s="104"/>
      <c r="C114" s="42" t="s">
        <v>198</v>
      </c>
      <c r="D114" s="66" t="s">
        <v>14</v>
      </c>
      <c r="E114" s="102">
        <v>390.11500000000001</v>
      </c>
      <c r="F114" s="65">
        <f t="shared" si="5"/>
        <v>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</row>
    <row r="115" spans="1:57" s="12" customFormat="1" ht="15" customHeight="1" x14ac:dyDescent="0.2">
      <c r="A115" s="55" t="s">
        <v>201</v>
      </c>
      <c r="B115" s="104"/>
      <c r="C115" s="42" t="s">
        <v>200</v>
      </c>
      <c r="D115" s="66" t="s">
        <v>14</v>
      </c>
      <c r="E115" s="102">
        <v>376.66200000000003</v>
      </c>
      <c r="F115" s="65">
        <f t="shared" si="5"/>
        <v>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</row>
    <row r="116" spans="1:57" s="12" customFormat="1" ht="15" customHeight="1" x14ac:dyDescent="0.2">
      <c r="A116" s="55" t="s">
        <v>203</v>
      </c>
      <c r="B116" s="104"/>
      <c r="C116" s="42" t="s">
        <v>202</v>
      </c>
      <c r="D116" s="66" t="s">
        <v>14</v>
      </c>
      <c r="E116" s="102">
        <v>437.18400000000003</v>
      </c>
      <c r="F116" s="65">
        <f t="shared" si="5"/>
        <v>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</row>
    <row r="117" spans="1:57" s="12" customFormat="1" ht="15" customHeight="1" x14ac:dyDescent="0.2">
      <c r="A117" s="55" t="s">
        <v>205</v>
      </c>
      <c r="B117" s="104"/>
      <c r="C117" s="42" t="s">
        <v>204</v>
      </c>
      <c r="D117" s="66" t="s">
        <v>14</v>
      </c>
      <c r="E117" s="102">
        <v>78.100000000000009</v>
      </c>
      <c r="F117" s="65">
        <f t="shared" si="5"/>
        <v>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</row>
    <row r="118" spans="1:57" s="12" customFormat="1" ht="15" customHeight="1" x14ac:dyDescent="0.2">
      <c r="A118" s="55" t="s">
        <v>380</v>
      </c>
      <c r="B118" s="104"/>
      <c r="C118" s="42" t="s">
        <v>382</v>
      </c>
      <c r="D118" s="66" t="s">
        <v>14</v>
      </c>
      <c r="E118" s="102">
        <v>637.56000000000006</v>
      </c>
      <c r="F118" s="65">
        <f t="shared" si="5"/>
        <v>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</row>
    <row r="119" spans="1:57" s="12" customFormat="1" ht="15" customHeight="1" x14ac:dyDescent="0.2">
      <c r="A119" s="55" t="s">
        <v>381</v>
      </c>
      <c r="B119" s="104"/>
      <c r="C119" s="42" t="s">
        <v>383</v>
      </c>
      <c r="D119" s="66" t="s">
        <v>14</v>
      </c>
      <c r="E119" s="102">
        <v>981.60700000000008</v>
      </c>
      <c r="F119" s="65">
        <f t="shared" si="5"/>
        <v>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</row>
    <row r="120" spans="1:57" s="12" customFormat="1" ht="15" customHeight="1" x14ac:dyDescent="0.2">
      <c r="A120" s="55" t="s">
        <v>207</v>
      </c>
      <c r="B120" s="104"/>
      <c r="C120" s="42" t="s">
        <v>206</v>
      </c>
      <c r="D120" s="66" t="s">
        <v>14</v>
      </c>
      <c r="E120" s="102">
        <v>403.67800000000005</v>
      </c>
      <c r="F120" s="65">
        <f t="shared" si="5"/>
        <v>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</row>
    <row r="121" spans="1:57" s="12" customFormat="1" ht="15" customHeight="1" x14ac:dyDescent="0.2">
      <c r="A121" s="55" t="s">
        <v>209</v>
      </c>
      <c r="B121" s="104"/>
      <c r="C121" s="42" t="s">
        <v>208</v>
      </c>
      <c r="D121" s="66" t="s">
        <v>14</v>
      </c>
      <c r="E121" s="102">
        <v>437.18400000000003</v>
      </c>
      <c r="F121" s="65">
        <f t="shared" si="5"/>
        <v>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</row>
    <row r="122" spans="1:57" s="12" customFormat="1" ht="15" customHeight="1" x14ac:dyDescent="0.2">
      <c r="A122" s="55" t="s">
        <v>211</v>
      </c>
      <c r="B122" s="104"/>
      <c r="C122" s="42" t="s">
        <v>210</v>
      </c>
      <c r="D122" s="66" t="s">
        <v>14</v>
      </c>
      <c r="E122" s="102">
        <v>248.86400000000003</v>
      </c>
      <c r="F122" s="65">
        <f t="shared" si="5"/>
        <v>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</row>
    <row r="123" spans="1:57" s="12" customFormat="1" ht="15" customHeight="1" x14ac:dyDescent="0.2">
      <c r="A123" s="55" t="s">
        <v>213</v>
      </c>
      <c r="B123" s="104"/>
      <c r="C123" s="42" t="s">
        <v>212</v>
      </c>
      <c r="D123" s="66" t="s">
        <v>14</v>
      </c>
      <c r="E123" s="102">
        <v>536.85500000000002</v>
      </c>
      <c r="F123" s="65">
        <f t="shared" si="5"/>
        <v>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</row>
    <row r="124" spans="1:57" s="12" customFormat="1" ht="15" customHeight="1" x14ac:dyDescent="0.2">
      <c r="A124" s="55" t="s">
        <v>298</v>
      </c>
      <c r="B124" s="104"/>
      <c r="C124" s="42" t="s">
        <v>299</v>
      </c>
      <c r="D124" s="66" t="s">
        <v>14</v>
      </c>
      <c r="E124" s="102">
        <v>706.22200000000009</v>
      </c>
      <c r="F124" s="65">
        <f t="shared" si="5"/>
        <v>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</row>
    <row r="125" spans="1:57" s="12" customFormat="1" ht="15" customHeight="1" x14ac:dyDescent="0.2">
      <c r="A125" s="55" t="s">
        <v>215</v>
      </c>
      <c r="B125" s="104"/>
      <c r="C125" s="42" t="s">
        <v>214</v>
      </c>
      <c r="D125" s="66" t="s">
        <v>14</v>
      </c>
      <c r="E125" s="102">
        <v>101.926</v>
      </c>
      <c r="F125" s="65">
        <f t="shared" si="5"/>
        <v>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</row>
    <row r="126" spans="1:57" s="10" customFormat="1" ht="15" customHeight="1" x14ac:dyDescent="0.2">
      <c r="A126" s="55">
        <v>164</v>
      </c>
      <c r="B126" s="104"/>
      <c r="C126" s="42" t="s">
        <v>216</v>
      </c>
      <c r="D126" s="66" t="s">
        <v>14</v>
      </c>
      <c r="E126" s="102">
        <v>306.41600000000005</v>
      </c>
      <c r="F126" s="65">
        <f t="shared" si="5"/>
        <v>0</v>
      </c>
      <c r="G126" s="123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</row>
    <row r="127" spans="1:57" ht="15" customHeight="1" x14ac:dyDescent="0.2">
      <c r="A127" s="55" t="s">
        <v>218</v>
      </c>
      <c r="B127" s="104"/>
      <c r="C127" s="42" t="s">
        <v>217</v>
      </c>
      <c r="D127" s="66" t="s">
        <v>14</v>
      </c>
      <c r="E127" s="102">
        <v>221.94700000000003</v>
      </c>
      <c r="F127" s="65">
        <f t="shared" si="5"/>
        <v>0</v>
      </c>
    </row>
    <row r="128" spans="1:57" ht="15" customHeight="1" x14ac:dyDescent="0.2">
      <c r="A128" s="80" t="s">
        <v>219</v>
      </c>
      <c r="B128" s="107"/>
      <c r="C128" s="42" t="s">
        <v>220</v>
      </c>
      <c r="D128" s="66" t="s">
        <v>14</v>
      </c>
      <c r="E128" s="102">
        <v>411.02600000000007</v>
      </c>
      <c r="F128" s="65">
        <f t="shared" si="5"/>
        <v>0</v>
      </c>
    </row>
    <row r="129" spans="1:57" ht="15" customHeight="1" x14ac:dyDescent="0.2">
      <c r="A129" s="80" t="s">
        <v>384</v>
      </c>
      <c r="B129" s="107"/>
      <c r="C129" s="42" t="s">
        <v>385</v>
      </c>
      <c r="D129" s="66" t="s">
        <v>14</v>
      </c>
      <c r="E129" s="102">
        <v>477.37800000000004</v>
      </c>
      <c r="F129" s="65">
        <f t="shared" si="5"/>
        <v>0</v>
      </c>
    </row>
    <row r="130" spans="1:57" ht="15" customHeight="1" x14ac:dyDescent="0.2">
      <c r="A130" s="80" t="s">
        <v>386</v>
      </c>
      <c r="B130" s="107"/>
      <c r="C130" s="42" t="s">
        <v>387</v>
      </c>
      <c r="D130" s="66" t="s">
        <v>14</v>
      </c>
      <c r="E130" s="102">
        <v>277.18900000000002</v>
      </c>
      <c r="F130" s="65">
        <f t="shared" si="5"/>
        <v>0</v>
      </c>
    </row>
    <row r="131" spans="1:57" ht="15" customHeight="1" thickBot="1" x14ac:dyDescent="0.25">
      <c r="A131" s="80" t="s">
        <v>378</v>
      </c>
      <c r="B131" s="107"/>
      <c r="C131" s="42" t="s">
        <v>379</v>
      </c>
      <c r="D131" s="66" t="s">
        <v>14</v>
      </c>
      <c r="E131" s="102">
        <v>72.721000000000004</v>
      </c>
      <c r="F131" s="65">
        <f t="shared" si="5"/>
        <v>0</v>
      </c>
    </row>
    <row r="132" spans="1:57" ht="15" customHeight="1" thickBot="1" x14ac:dyDescent="0.25">
      <c r="A132" s="60"/>
      <c r="B132" s="61"/>
      <c r="C132" s="184" t="s">
        <v>171</v>
      </c>
      <c r="D132" s="184"/>
      <c r="E132" s="118"/>
      <c r="F132" s="117"/>
      <c r="G132" s="125"/>
    </row>
    <row r="133" spans="1:57" s="12" customFormat="1" ht="30.75" customHeight="1" x14ac:dyDescent="0.2">
      <c r="A133" s="85" t="s">
        <v>187</v>
      </c>
      <c r="B133" s="104"/>
      <c r="C133" s="44" t="s">
        <v>191</v>
      </c>
      <c r="D133" s="82" t="s">
        <v>14</v>
      </c>
      <c r="E133" s="102">
        <v>1417.1959999999999</v>
      </c>
      <c r="F133" s="65">
        <f>E133*B133*(1-$C$244)</f>
        <v>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</row>
    <row r="134" spans="1:57" s="12" customFormat="1" ht="15" customHeight="1" x14ac:dyDescent="0.2">
      <c r="A134" s="85" t="s">
        <v>188</v>
      </c>
      <c r="B134" s="104"/>
      <c r="C134" s="44" t="s">
        <v>192</v>
      </c>
      <c r="D134" s="82" t="s">
        <v>14</v>
      </c>
      <c r="E134" s="102">
        <v>1667.5120000000002</v>
      </c>
      <c r="F134" s="65">
        <f t="shared" ref="F134:F154" si="6">E134*B134*(1-$C$244)</f>
        <v>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</row>
    <row r="135" spans="1:57" s="12" customFormat="1" ht="15" customHeight="1" x14ac:dyDescent="0.2">
      <c r="A135" s="85" t="s">
        <v>189</v>
      </c>
      <c r="B135" s="104"/>
      <c r="C135" s="42" t="s">
        <v>193</v>
      </c>
      <c r="D135" s="86" t="s">
        <v>14</v>
      </c>
      <c r="E135" s="102">
        <v>1453.2760000000003</v>
      </c>
      <c r="F135" s="65">
        <f t="shared" si="6"/>
        <v>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</row>
    <row r="136" spans="1:57" s="12" customFormat="1" ht="15" customHeight="1" x14ac:dyDescent="0.2">
      <c r="A136" s="85" t="s">
        <v>190</v>
      </c>
      <c r="B136" s="104"/>
      <c r="C136" s="42" t="s">
        <v>194</v>
      </c>
      <c r="D136" s="86" t="s">
        <v>14</v>
      </c>
      <c r="E136" s="102">
        <v>1393.6450000000002</v>
      </c>
      <c r="F136" s="65">
        <f t="shared" si="6"/>
        <v>0</v>
      </c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</row>
    <row r="137" spans="1:57" s="12" customFormat="1" ht="28.5" x14ac:dyDescent="0.2">
      <c r="A137" s="85" t="s">
        <v>343</v>
      </c>
      <c r="B137" s="104"/>
      <c r="C137" s="44" t="s">
        <v>347</v>
      </c>
      <c r="D137" s="82" t="s">
        <v>14</v>
      </c>
      <c r="E137" s="102">
        <v>1893.8810000000001</v>
      </c>
      <c r="F137" s="65">
        <f t="shared" si="6"/>
        <v>0</v>
      </c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</row>
    <row r="138" spans="1:57" s="12" customFormat="1" ht="28.5" x14ac:dyDescent="0.2">
      <c r="A138" s="85" t="s">
        <v>344</v>
      </c>
      <c r="B138" s="104"/>
      <c r="C138" s="44" t="s">
        <v>348</v>
      </c>
      <c r="D138" s="82" t="s">
        <v>14</v>
      </c>
      <c r="E138" s="102">
        <v>2228.402</v>
      </c>
      <c r="F138" s="65">
        <f t="shared" si="6"/>
        <v>0</v>
      </c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</row>
    <row r="139" spans="1:57" s="12" customFormat="1" ht="28.5" x14ac:dyDescent="0.2">
      <c r="A139" s="85" t="s">
        <v>345</v>
      </c>
      <c r="B139" s="104"/>
      <c r="C139" s="42" t="s">
        <v>349</v>
      </c>
      <c r="D139" s="86" t="s">
        <v>14</v>
      </c>
      <c r="E139" s="102">
        <v>1942.105</v>
      </c>
      <c r="F139" s="65">
        <f t="shared" si="6"/>
        <v>0</v>
      </c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</row>
    <row r="140" spans="1:57" s="12" customFormat="1" ht="28.5" x14ac:dyDescent="0.2">
      <c r="A140" s="85" t="s">
        <v>346</v>
      </c>
      <c r="B140" s="104"/>
      <c r="C140" s="42" t="s">
        <v>350</v>
      </c>
      <c r="D140" s="86" t="s">
        <v>14</v>
      </c>
      <c r="E140" s="102">
        <v>1862.3880000000001</v>
      </c>
      <c r="F140" s="65">
        <f t="shared" si="6"/>
        <v>0</v>
      </c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</row>
    <row r="141" spans="1:57" s="12" customFormat="1" ht="15" customHeight="1" x14ac:dyDescent="0.2">
      <c r="A141" s="85" t="s">
        <v>222</v>
      </c>
      <c r="B141" s="104"/>
      <c r="C141" s="42" t="s">
        <v>234</v>
      </c>
      <c r="D141" s="86" t="s">
        <v>14</v>
      </c>
      <c r="E141" s="102">
        <v>361.42700000000002</v>
      </c>
      <c r="F141" s="65">
        <f t="shared" si="6"/>
        <v>0</v>
      </c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</row>
    <row r="142" spans="1:57" s="12" customFormat="1" ht="15" customHeight="1" x14ac:dyDescent="0.2">
      <c r="A142" s="85" t="s">
        <v>221</v>
      </c>
      <c r="B142" s="104"/>
      <c r="C142" s="42" t="s">
        <v>197</v>
      </c>
      <c r="D142" s="86" t="s">
        <v>14</v>
      </c>
      <c r="E142" s="102">
        <v>470.69</v>
      </c>
      <c r="F142" s="65">
        <f t="shared" si="6"/>
        <v>0</v>
      </c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</row>
    <row r="143" spans="1:57" s="12" customFormat="1" ht="15" customHeight="1" x14ac:dyDescent="0.2">
      <c r="A143" s="85" t="s">
        <v>223</v>
      </c>
      <c r="B143" s="104"/>
      <c r="C143" s="42" t="s">
        <v>235</v>
      </c>
      <c r="D143" s="86" t="s">
        <v>14</v>
      </c>
      <c r="E143" s="102">
        <v>697.88400000000013</v>
      </c>
      <c r="F143" s="65">
        <f t="shared" si="6"/>
        <v>0</v>
      </c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</row>
    <row r="144" spans="1:57" s="12" customFormat="1" ht="15" customHeight="1" x14ac:dyDescent="0.2">
      <c r="A144" s="85" t="s">
        <v>224</v>
      </c>
      <c r="B144" s="104"/>
      <c r="C144" s="42" t="s">
        <v>236</v>
      </c>
      <c r="D144" s="86" t="s">
        <v>14</v>
      </c>
      <c r="E144" s="102">
        <v>655.49</v>
      </c>
      <c r="F144" s="65">
        <f t="shared" si="6"/>
        <v>0</v>
      </c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</row>
    <row r="145" spans="1:57" s="12" customFormat="1" ht="15" customHeight="1" x14ac:dyDescent="0.2">
      <c r="A145" s="85" t="s">
        <v>225</v>
      </c>
      <c r="B145" s="104"/>
      <c r="C145" s="42" t="s">
        <v>237</v>
      </c>
      <c r="D145" s="86" t="s">
        <v>14</v>
      </c>
      <c r="E145" s="102">
        <v>716.89200000000005</v>
      </c>
      <c r="F145" s="65">
        <f t="shared" si="6"/>
        <v>0</v>
      </c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</row>
    <row r="146" spans="1:57" s="12" customFormat="1" ht="15" customHeight="1" x14ac:dyDescent="0.2">
      <c r="A146" s="85" t="s">
        <v>226</v>
      </c>
      <c r="B146" s="104"/>
      <c r="C146" s="42" t="s">
        <v>238</v>
      </c>
      <c r="D146" s="86" t="s">
        <v>14</v>
      </c>
      <c r="E146" s="102">
        <v>148.709</v>
      </c>
      <c r="F146" s="65">
        <f t="shared" si="6"/>
        <v>0</v>
      </c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</row>
    <row r="147" spans="1:57" s="12" customFormat="1" ht="15" customHeight="1" x14ac:dyDescent="0.2">
      <c r="A147" s="85" t="s">
        <v>227</v>
      </c>
      <c r="B147" s="104"/>
      <c r="C147" s="42" t="s">
        <v>239</v>
      </c>
      <c r="D147" s="86" t="s">
        <v>14</v>
      </c>
      <c r="E147" s="102">
        <v>532.0920000000001</v>
      </c>
      <c r="F147" s="65">
        <f t="shared" si="6"/>
        <v>0</v>
      </c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</row>
    <row r="148" spans="1:57" ht="15" customHeight="1" x14ac:dyDescent="0.2">
      <c r="A148" s="85" t="s">
        <v>228</v>
      </c>
      <c r="B148" s="104"/>
      <c r="C148" s="42" t="s">
        <v>240</v>
      </c>
      <c r="D148" s="86" t="s">
        <v>14</v>
      </c>
      <c r="E148" s="102">
        <v>539.17600000000004</v>
      </c>
      <c r="F148" s="65">
        <f t="shared" si="6"/>
        <v>0</v>
      </c>
    </row>
    <row r="149" spans="1:57" s="10" customFormat="1" ht="15" customHeight="1" x14ac:dyDescent="0.2">
      <c r="A149" s="85" t="s">
        <v>229</v>
      </c>
      <c r="B149" s="104"/>
      <c r="C149" s="42" t="s">
        <v>241</v>
      </c>
      <c r="D149" s="86" t="s">
        <v>14</v>
      </c>
      <c r="E149" s="102">
        <v>427.74600000000004</v>
      </c>
      <c r="F149" s="65">
        <f t="shared" si="6"/>
        <v>0</v>
      </c>
      <c r="G149" s="123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</row>
    <row r="150" spans="1:57" s="10" customFormat="1" ht="15" customHeight="1" x14ac:dyDescent="0.2">
      <c r="A150" s="85" t="s">
        <v>230</v>
      </c>
      <c r="B150" s="104"/>
      <c r="C150" s="42" t="s">
        <v>242</v>
      </c>
      <c r="D150" s="86" t="s">
        <v>14</v>
      </c>
      <c r="E150" s="102">
        <v>748.96800000000007</v>
      </c>
      <c r="F150" s="65">
        <f t="shared" si="6"/>
        <v>0</v>
      </c>
      <c r="G150" s="123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</row>
    <row r="151" spans="1:57" ht="15" customHeight="1" x14ac:dyDescent="0.2">
      <c r="A151" s="85" t="s">
        <v>232</v>
      </c>
      <c r="B151" s="104"/>
      <c r="C151" s="42" t="s">
        <v>233</v>
      </c>
      <c r="D151" s="86" t="s">
        <v>14</v>
      </c>
      <c r="E151" s="102">
        <v>934.84600000000012</v>
      </c>
      <c r="F151" s="65">
        <f t="shared" si="6"/>
        <v>0</v>
      </c>
    </row>
    <row r="152" spans="1:57" ht="15" customHeight="1" x14ac:dyDescent="0.2">
      <c r="A152" s="85" t="s">
        <v>231</v>
      </c>
      <c r="B152" s="104"/>
      <c r="C152" s="42" t="s">
        <v>243</v>
      </c>
      <c r="D152" s="86" t="s">
        <v>14</v>
      </c>
      <c r="E152" s="102">
        <v>225.69800000000004</v>
      </c>
      <c r="F152" s="65">
        <f t="shared" si="6"/>
        <v>0</v>
      </c>
    </row>
    <row r="153" spans="1:57" ht="15" customHeight="1" x14ac:dyDescent="0.2">
      <c r="A153" s="85" t="s">
        <v>245</v>
      </c>
      <c r="B153" s="104"/>
      <c r="C153" s="42" t="s">
        <v>244</v>
      </c>
      <c r="D153" s="86" t="s">
        <v>14</v>
      </c>
      <c r="E153" s="102">
        <v>366.19</v>
      </c>
      <c r="F153" s="65">
        <f t="shared" si="6"/>
        <v>0</v>
      </c>
    </row>
    <row r="154" spans="1:57" s="12" customFormat="1" ht="15" customHeight="1" thickBot="1" x14ac:dyDescent="0.25">
      <c r="A154" s="87" t="s">
        <v>246</v>
      </c>
      <c r="B154" s="108"/>
      <c r="C154" s="88" t="s">
        <v>247</v>
      </c>
      <c r="D154" s="89" t="s">
        <v>14</v>
      </c>
      <c r="E154" s="102">
        <v>680.07500000000005</v>
      </c>
      <c r="F154" s="65">
        <f t="shared" si="6"/>
        <v>0</v>
      </c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</row>
    <row r="155" spans="1:57" s="12" customFormat="1" ht="15" customHeight="1" thickBot="1" x14ac:dyDescent="0.25">
      <c r="A155" s="60"/>
      <c r="B155" s="61"/>
      <c r="C155" s="184" t="s">
        <v>172</v>
      </c>
      <c r="D155" s="184"/>
      <c r="E155" s="118"/>
      <c r="F155" s="117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</row>
    <row r="156" spans="1:57" s="12" customFormat="1" ht="15" customHeight="1" x14ac:dyDescent="0.2">
      <c r="A156" s="81" t="s">
        <v>87</v>
      </c>
      <c r="B156" s="105"/>
      <c r="C156" s="44" t="s">
        <v>88</v>
      </c>
      <c r="D156" s="82" t="s">
        <v>14</v>
      </c>
      <c r="E156" s="102">
        <v>10169.103999999999</v>
      </c>
      <c r="F156" s="65">
        <f>E156*B156*(1-$C$244)</f>
        <v>0</v>
      </c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</row>
    <row r="157" spans="1:57" s="12" customFormat="1" ht="15" customHeight="1" x14ac:dyDescent="0.2">
      <c r="A157" s="83" t="s">
        <v>85</v>
      </c>
      <c r="B157" s="105"/>
      <c r="C157" s="63" t="s">
        <v>86</v>
      </c>
      <c r="D157" s="84" t="s">
        <v>14</v>
      </c>
      <c r="E157" s="102">
        <v>2071.652</v>
      </c>
      <c r="F157" s="65">
        <f t="shared" ref="F157:F180" si="7">E157*B157*(1-$C$244)</f>
        <v>0</v>
      </c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</row>
    <row r="158" spans="1:57" s="12" customFormat="1" ht="27" customHeight="1" x14ac:dyDescent="0.2">
      <c r="A158" s="85" t="s">
        <v>300</v>
      </c>
      <c r="B158" s="104"/>
      <c r="C158" s="44" t="s">
        <v>304</v>
      </c>
      <c r="D158" s="82" t="s">
        <v>14</v>
      </c>
      <c r="E158" s="102">
        <v>1703.4050000000002</v>
      </c>
      <c r="F158" s="65">
        <f t="shared" si="7"/>
        <v>0</v>
      </c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</row>
    <row r="159" spans="1:57" s="12" customFormat="1" ht="15" customHeight="1" x14ac:dyDescent="0.2">
      <c r="A159" s="85" t="s">
        <v>301</v>
      </c>
      <c r="B159" s="104"/>
      <c r="C159" s="44" t="s">
        <v>305</v>
      </c>
      <c r="D159" s="82" t="s">
        <v>14</v>
      </c>
      <c r="E159" s="102">
        <v>1966.0630000000001</v>
      </c>
      <c r="F159" s="65">
        <f t="shared" si="7"/>
        <v>0</v>
      </c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</row>
    <row r="160" spans="1:57" s="12" customFormat="1" ht="15" customHeight="1" x14ac:dyDescent="0.2">
      <c r="A160" s="85" t="s">
        <v>302</v>
      </c>
      <c r="B160" s="104"/>
      <c r="C160" s="42" t="s">
        <v>306</v>
      </c>
      <c r="D160" s="86" t="s">
        <v>14</v>
      </c>
      <c r="E160" s="102">
        <v>1780.5700000000002</v>
      </c>
      <c r="F160" s="65">
        <f t="shared" si="7"/>
        <v>0</v>
      </c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</row>
    <row r="161" spans="1:57" s="12" customFormat="1" ht="15" customHeight="1" x14ac:dyDescent="0.2">
      <c r="A161" s="85" t="s">
        <v>303</v>
      </c>
      <c r="B161" s="104"/>
      <c r="C161" s="42" t="s">
        <v>307</v>
      </c>
      <c r="D161" s="86" t="s">
        <v>14</v>
      </c>
      <c r="E161" s="102">
        <v>1689.325</v>
      </c>
      <c r="F161" s="65">
        <f t="shared" si="7"/>
        <v>0</v>
      </c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</row>
    <row r="162" spans="1:57" s="12" customFormat="1" ht="28.5" x14ac:dyDescent="0.2">
      <c r="A162" s="83" t="s">
        <v>355</v>
      </c>
      <c r="B162" s="105"/>
      <c r="C162" s="94" t="s">
        <v>360</v>
      </c>
      <c r="D162" s="95" t="s">
        <v>14</v>
      </c>
      <c r="E162" s="102">
        <v>2767.8530000000001</v>
      </c>
      <c r="F162" s="65">
        <f t="shared" si="7"/>
        <v>0</v>
      </c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</row>
    <row r="163" spans="1:57" s="12" customFormat="1" ht="28.5" x14ac:dyDescent="0.2">
      <c r="A163" s="85" t="s">
        <v>356</v>
      </c>
      <c r="B163" s="104"/>
      <c r="C163" s="44" t="s">
        <v>361</v>
      </c>
      <c r="D163" s="82" t="s">
        <v>14</v>
      </c>
      <c r="E163" s="102">
        <v>2276.3840000000005</v>
      </c>
      <c r="F163" s="65">
        <f t="shared" si="7"/>
        <v>0</v>
      </c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</row>
    <row r="164" spans="1:57" s="12" customFormat="1" ht="28.5" x14ac:dyDescent="0.2">
      <c r="A164" s="85" t="s">
        <v>357</v>
      </c>
      <c r="B164" s="104"/>
      <c r="C164" s="44" t="s">
        <v>362</v>
      </c>
      <c r="D164" s="82" t="s">
        <v>14</v>
      </c>
      <c r="E164" s="102">
        <v>2627.3389999999999</v>
      </c>
      <c r="F164" s="65">
        <f t="shared" si="7"/>
        <v>0</v>
      </c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</row>
    <row r="165" spans="1:57" s="12" customFormat="1" ht="28.5" x14ac:dyDescent="0.2">
      <c r="A165" s="85" t="s">
        <v>358</v>
      </c>
      <c r="B165" s="104"/>
      <c r="C165" s="42" t="s">
        <v>363</v>
      </c>
      <c r="D165" s="86" t="s">
        <v>14</v>
      </c>
      <c r="E165" s="102">
        <v>2379.498</v>
      </c>
      <c r="F165" s="65">
        <f t="shared" si="7"/>
        <v>0</v>
      </c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</row>
    <row r="166" spans="1:57" s="12" customFormat="1" ht="28.5" x14ac:dyDescent="0.2">
      <c r="A166" s="85" t="s">
        <v>359</v>
      </c>
      <c r="B166" s="104"/>
      <c r="C166" s="42" t="s">
        <v>364</v>
      </c>
      <c r="D166" s="86" t="s">
        <v>14</v>
      </c>
      <c r="E166" s="102">
        <v>2257.5410000000002</v>
      </c>
      <c r="F166" s="65">
        <f t="shared" si="7"/>
        <v>0</v>
      </c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</row>
    <row r="167" spans="1:57" s="12" customFormat="1" ht="15" customHeight="1" x14ac:dyDescent="0.2">
      <c r="A167" s="85" t="s">
        <v>248</v>
      </c>
      <c r="B167" s="104"/>
      <c r="C167" s="42" t="s">
        <v>269</v>
      </c>
      <c r="D167" s="86" t="s">
        <v>14</v>
      </c>
      <c r="E167" s="102">
        <v>548.96600000000001</v>
      </c>
      <c r="F167" s="65">
        <f t="shared" si="7"/>
        <v>0</v>
      </c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</row>
    <row r="168" spans="1:57" s="12" customFormat="1" ht="15" customHeight="1" x14ac:dyDescent="0.2">
      <c r="A168" s="85" t="s">
        <v>249</v>
      </c>
      <c r="B168" s="104"/>
      <c r="C168" s="42" t="s">
        <v>270</v>
      </c>
      <c r="D168" s="86" t="s">
        <v>14</v>
      </c>
      <c r="E168" s="102">
        <v>644.05000000000007</v>
      </c>
      <c r="F168" s="65">
        <f t="shared" si="7"/>
        <v>0</v>
      </c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</row>
    <row r="169" spans="1:57" s="12" customFormat="1" ht="15" customHeight="1" x14ac:dyDescent="0.2">
      <c r="A169" s="85" t="s">
        <v>250</v>
      </c>
      <c r="B169" s="104"/>
      <c r="C169" s="42" t="s">
        <v>271</v>
      </c>
      <c r="D169" s="86" t="s">
        <v>14</v>
      </c>
      <c r="E169" s="102">
        <v>1068.0119999999999</v>
      </c>
      <c r="F169" s="65">
        <f t="shared" si="7"/>
        <v>0</v>
      </c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</row>
    <row r="170" spans="1:57" s="12" customFormat="1" ht="15" customHeight="1" x14ac:dyDescent="0.2">
      <c r="A170" s="85" t="s">
        <v>251</v>
      </c>
      <c r="B170" s="104"/>
      <c r="C170" s="42" t="s">
        <v>272</v>
      </c>
      <c r="D170" s="86" t="s">
        <v>14</v>
      </c>
      <c r="E170" s="102">
        <v>1021.812</v>
      </c>
      <c r="F170" s="65">
        <f t="shared" si="7"/>
        <v>0</v>
      </c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</row>
    <row r="171" spans="1:57" s="10" customFormat="1" ht="15" customHeight="1" x14ac:dyDescent="0.2">
      <c r="A171" s="85" t="s">
        <v>252</v>
      </c>
      <c r="B171" s="104"/>
      <c r="C171" s="42" t="s">
        <v>273</v>
      </c>
      <c r="D171" s="86" t="s">
        <v>14</v>
      </c>
      <c r="E171" s="102">
        <v>917.851</v>
      </c>
      <c r="F171" s="65">
        <f t="shared" si="7"/>
        <v>0</v>
      </c>
      <c r="G171" s="123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</row>
    <row r="172" spans="1:57" s="10" customFormat="1" ht="15" customHeight="1" x14ac:dyDescent="0.2">
      <c r="A172" s="85" t="s">
        <v>253</v>
      </c>
      <c r="B172" s="104"/>
      <c r="C172" s="42" t="s">
        <v>274</v>
      </c>
      <c r="D172" s="86" t="s">
        <v>14</v>
      </c>
      <c r="E172" s="102">
        <v>281.00600000000003</v>
      </c>
      <c r="F172" s="65">
        <f t="shared" si="7"/>
        <v>0</v>
      </c>
      <c r="G172" s="123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</row>
    <row r="173" spans="1:57" s="10" customFormat="1" ht="15" customHeight="1" x14ac:dyDescent="0.2">
      <c r="A173" s="85" t="s">
        <v>254</v>
      </c>
      <c r="B173" s="104"/>
      <c r="C173" s="42" t="s">
        <v>275</v>
      </c>
      <c r="D173" s="86" t="s">
        <v>14</v>
      </c>
      <c r="E173" s="102">
        <v>829.13600000000008</v>
      </c>
      <c r="F173" s="65">
        <f t="shared" si="7"/>
        <v>0</v>
      </c>
      <c r="G173" s="123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</row>
    <row r="174" spans="1:57" s="10" customFormat="1" ht="15" customHeight="1" x14ac:dyDescent="0.2">
      <c r="A174" s="85" t="s">
        <v>255</v>
      </c>
      <c r="B174" s="104"/>
      <c r="C174" s="42" t="s">
        <v>276</v>
      </c>
      <c r="D174" s="86" t="s">
        <v>14</v>
      </c>
      <c r="E174" s="102">
        <v>831.58900000000006</v>
      </c>
      <c r="F174" s="65">
        <f t="shared" si="7"/>
        <v>0</v>
      </c>
      <c r="G174" s="123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</row>
    <row r="175" spans="1:57" s="12" customFormat="1" ht="15" customHeight="1" x14ac:dyDescent="0.2">
      <c r="A175" s="85" t="s">
        <v>256</v>
      </c>
      <c r="B175" s="104"/>
      <c r="C175" s="42" t="s">
        <v>277</v>
      </c>
      <c r="D175" s="86" t="s">
        <v>14</v>
      </c>
      <c r="E175" s="102">
        <v>715.39600000000007</v>
      </c>
      <c r="F175" s="65">
        <f t="shared" si="7"/>
        <v>0</v>
      </c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</row>
    <row r="176" spans="1:57" s="12" customFormat="1" ht="15" customHeight="1" x14ac:dyDescent="0.2">
      <c r="A176" s="85" t="s">
        <v>257</v>
      </c>
      <c r="B176" s="104"/>
      <c r="C176" s="42" t="s">
        <v>278</v>
      </c>
      <c r="D176" s="86" t="s">
        <v>14</v>
      </c>
      <c r="E176" s="102">
        <v>1007.6770000000001</v>
      </c>
      <c r="F176" s="65">
        <f t="shared" si="7"/>
        <v>0</v>
      </c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</row>
    <row r="177" spans="1:57" s="12" customFormat="1" ht="15" customHeight="1" x14ac:dyDescent="0.2">
      <c r="A177" s="85" t="s">
        <v>258</v>
      </c>
      <c r="B177" s="104"/>
      <c r="C177" s="42" t="s">
        <v>279</v>
      </c>
      <c r="D177" s="86" t="s">
        <v>14</v>
      </c>
      <c r="E177" s="102">
        <v>1439.383</v>
      </c>
      <c r="F177" s="65">
        <f t="shared" si="7"/>
        <v>0</v>
      </c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</row>
    <row r="178" spans="1:57" s="12" customFormat="1" ht="15" customHeight="1" x14ac:dyDescent="0.2">
      <c r="A178" s="85" t="s">
        <v>259</v>
      </c>
      <c r="B178" s="104"/>
      <c r="C178" s="42" t="s">
        <v>280</v>
      </c>
      <c r="D178" s="86" t="s">
        <v>14</v>
      </c>
      <c r="E178" s="102">
        <v>360.95400000000001</v>
      </c>
      <c r="F178" s="65">
        <f t="shared" si="7"/>
        <v>0</v>
      </c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</row>
    <row r="179" spans="1:57" s="12" customFormat="1" ht="15" customHeight="1" x14ac:dyDescent="0.2">
      <c r="A179" s="85" t="s">
        <v>245</v>
      </c>
      <c r="B179" s="104"/>
      <c r="C179" s="42" t="s">
        <v>244</v>
      </c>
      <c r="D179" s="86" t="s">
        <v>14</v>
      </c>
      <c r="E179" s="102">
        <v>366.19</v>
      </c>
      <c r="F179" s="65">
        <f t="shared" si="7"/>
        <v>0</v>
      </c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</row>
    <row r="180" spans="1:57" s="12" customFormat="1" ht="15" customHeight="1" thickBot="1" x14ac:dyDescent="0.25">
      <c r="A180" s="87" t="s">
        <v>246</v>
      </c>
      <c r="B180" s="108"/>
      <c r="C180" s="88" t="s">
        <v>247</v>
      </c>
      <c r="D180" s="89" t="s">
        <v>14</v>
      </c>
      <c r="E180" s="102">
        <v>680.07500000000005</v>
      </c>
      <c r="F180" s="65">
        <f t="shared" si="7"/>
        <v>0</v>
      </c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</row>
    <row r="181" spans="1:57" s="10" customFormat="1" ht="15" customHeight="1" thickBot="1" x14ac:dyDescent="0.25">
      <c r="A181" s="60"/>
      <c r="B181" s="61"/>
      <c r="C181" s="184" t="s">
        <v>173</v>
      </c>
      <c r="D181" s="184"/>
      <c r="E181" s="118"/>
      <c r="F181" s="117"/>
      <c r="G181" s="126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</row>
    <row r="182" spans="1:57" s="10" customFormat="1" ht="15" customHeight="1" x14ac:dyDescent="0.2">
      <c r="A182" s="43" t="s">
        <v>91</v>
      </c>
      <c r="B182" s="105"/>
      <c r="C182" s="44" t="s">
        <v>92</v>
      </c>
      <c r="D182" s="41" t="s">
        <v>14</v>
      </c>
      <c r="E182" s="102">
        <v>16088.600000000002</v>
      </c>
      <c r="F182" s="65">
        <f>E182*B182*(1-$C$244)</f>
        <v>0</v>
      </c>
      <c r="G182" s="123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</row>
    <row r="183" spans="1:57" s="10" customFormat="1" ht="15" customHeight="1" x14ac:dyDescent="0.2">
      <c r="A183" s="62" t="s">
        <v>89</v>
      </c>
      <c r="B183" s="105"/>
      <c r="C183" s="63" t="s">
        <v>90</v>
      </c>
      <c r="D183" s="64" t="s">
        <v>14</v>
      </c>
      <c r="E183" s="102">
        <v>2807.8270000000002</v>
      </c>
      <c r="F183" s="65">
        <f t="shared" ref="F183:F196" si="8">E183*B183*(1-$C$244)</f>
        <v>0</v>
      </c>
      <c r="G183" s="123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</row>
    <row r="184" spans="1:57" s="13" customFormat="1" ht="30" customHeight="1" x14ac:dyDescent="0.15">
      <c r="A184" s="55" t="s">
        <v>264</v>
      </c>
      <c r="B184" s="104"/>
      <c r="C184" s="44" t="s">
        <v>260</v>
      </c>
      <c r="D184" s="41" t="s">
        <v>14</v>
      </c>
      <c r="E184" s="102">
        <v>2516.7889999999998</v>
      </c>
      <c r="F184" s="65">
        <f t="shared" si="8"/>
        <v>0</v>
      </c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</row>
    <row r="185" spans="1:57" s="10" customFormat="1" ht="15" customHeight="1" x14ac:dyDescent="0.2">
      <c r="A185" s="55" t="s">
        <v>265</v>
      </c>
      <c r="B185" s="104"/>
      <c r="C185" s="44" t="s">
        <v>261</v>
      </c>
      <c r="D185" s="41" t="s">
        <v>14</v>
      </c>
      <c r="E185" s="102">
        <v>2822.0940000000001</v>
      </c>
      <c r="F185" s="65">
        <f t="shared" si="8"/>
        <v>0</v>
      </c>
      <c r="G185" s="123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</row>
    <row r="186" spans="1:57" ht="15" customHeight="1" x14ac:dyDescent="0.2">
      <c r="A186" s="55" t="s">
        <v>266</v>
      </c>
      <c r="B186" s="104"/>
      <c r="C186" s="42" t="s">
        <v>262</v>
      </c>
      <c r="D186" s="66" t="s">
        <v>14</v>
      </c>
      <c r="E186" s="102">
        <v>2628.0650000000005</v>
      </c>
      <c r="F186" s="65">
        <f t="shared" si="8"/>
        <v>0</v>
      </c>
    </row>
    <row r="187" spans="1:57" ht="15" customHeight="1" x14ac:dyDescent="0.2">
      <c r="A187" s="55" t="s">
        <v>267</v>
      </c>
      <c r="B187" s="104"/>
      <c r="C187" s="42" t="s">
        <v>263</v>
      </c>
      <c r="D187" s="66" t="s">
        <v>14</v>
      </c>
      <c r="E187" s="102">
        <v>2394.788</v>
      </c>
      <c r="F187" s="65">
        <f t="shared" si="8"/>
        <v>0</v>
      </c>
    </row>
    <row r="188" spans="1:57" ht="28.5" x14ac:dyDescent="0.2">
      <c r="A188" s="62" t="s">
        <v>365</v>
      </c>
      <c r="B188" s="105"/>
      <c r="C188" s="94" t="s">
        <v>370</v>
      </c>
      <c r="D188" s="96" t="s">
        <v>14</v>
      </c>
      <c r="E188" s="102">
        <v>3751.0330000000004</v>
      </c>
      <c r="F188" s="65">
        <f t="shared" si="8"/>
        <v>0</v>
      </c>
    </row>
    <row r="189" spans="1:57" ht="28.5" x14ac:dyDescent="0.2">
      <c r="A189" s="55" t="s">
        <v>366</v>
      </c>
      <c r="B189" s="104"/>
      <c r="C189" s="44" t="s">
        <v>371</v>
      </c>
      <c r="D189" s="41" t="s">
        <v>14</v>
      </c>
      <c r="E189" s="102">
        <v>3363.3380000000002</v>
      </c>
      <c r="F189" s="65">
        <f t="shared" si="8"/>
        <v>0</v>
      </c>
    </row>
    <row r="190" spans="1:57" ht="28.5" x14ac:dyDescent="0.2">
      <c r="A190" s="55" t="s">
        <v>367</v>
      </c>
      <c r="B190" s="104"/>
      <c r="C190" s="44" t="s">
        <v>372</v>
      </c>
      <c r="D190" s="41" t="s">
        <v>14</v>
      </c>
      <c r="E190" s="102">
        <v>3771.3280000000004</v>
      </c>
      <c r="F190" s="65">
        <f t="shared" si="8"/>
        <v>0</v>
      </c>
    </row>
    <row r="191" spans="1:57" ht="28.5" x14ac:dyDescent="0.2">
      <c r="A191" s="55" t="s">
        <v>368</v>
      </c>
      <c r="B191" s="104"/>
      <c r="C191" s="42" t="s">
        <v>373</v>
      </c>
      <c r="D191" s="66" t="s">
        <v>14</v>
      </c>
      <c r="E191" s="102">
        <v>3512.0140000000001</v>
      </c>
      <c r="F191" s="65">
        <f t="shared" si="8"/>
        <v>0</v>
      </c>
    </row>
    <row r="192" spans="1:57" ht="28.5" x14ac:dyDescent="0.2">
      <c r="A192" s="55" t="s">
        <v>369</v>
      </c>
      <c r="B192" s="104"/>
      <c r="C192" s="42" t="s">
        <v>374</v>
      </c>
      <c r="D192" s="66" t="s">
        <v>14</v>
      </c>
      <c r="E192" s="102">
        <v>3200.2960000000003</v>
      </c>
      <c r="F192" s="65">
        <f t="shared" si="8"/>
        <v>0</v>
      </c>
    </row>
    <row r="193" spans="1:57" ht="15" customHeight="1" x14ac:dyDescent="0.2">
      <c r="A193" s="55" t="s">
        <v>292</v>
      </c>
      <c r="B193" s="104"/>
      <c r="C193" s="42" t="s">
        <v>293</v>
      </c>
      <c r="D193" s="66" t="s">
        <v>14</v>
      </c>
      <c r="E193" s="102">
        <v>597.88300000000004</v>
      </c>
      <c r="F193" s="65">
        <f t="shared" si="8"/>
        <v>0</v>
      </c>
    </row>
    <row r="194" spans="1:57" s="7" customFormat="1" ht="15" customHeight="1" x14ac:dyDescent="0.2">
      <c r="A194" s="55" t="s">
        <v>268</v>
      </c>
      <c r="B194" s="104"/>
      <c r="C194" s="42" t="s">
        <v>281</v>
      </c>
      <c r="D194" s="66" t="s">
        <v>14</v>
      </c>
      <c r="E194" s="102">
        <v>911.73500000000013</v>
      </c>
      <c r="F194" s="65">
        <f t="shared" si="8"/>
        <v>0</v>
      </c>
      <c r="G194" s="124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  <c r="BE194" s="131"/>
    </row>
    <row r="195" spans="1:57" s="12" customFormat="1" ht="15" customHeight="1" x14ac:dyDescent="0.2">
      <c r="A195" s="55" t="s">
        <v>282</v>
      </c>
      <c r="B195" s="104"/>
      <c r="C195" s="42" t="s">
        <v>283</v>
      </c>
      <c r="D195" s="66" t="s">
        <v>14</v>
      </c>
      <c r="E195" s="102">
        <v>567.97400000000005</v>
      </c>
      <c r="F195" s="65">
        <f t="shared" si="8"/>
        <v>0</v>
      </c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1"/>
      <c r="AU195" s="131"/>
      <c r="AV195" s="131"/>
      <c r="AW195" s="131"/>
      <c r="AX195" s="131"/>
      <c r="AY195" s="131"/>
      <c r="AZ195" s="131"/>
      <c r="BA195" s="131"/>
      <c r="BB195" s="131"/>
      <c r="BC195" s="131"/>
      <c r="BD195" s="131"/>
      <c r="BE195" s="131"/>
    </row>
    <row r="196" spans="1:57" s="13" customFormat="1" ht="15" customHeight="1" thickBot="1" x14ac:dyDescent="0.2">
      <c r="A196" s="55" t="s">
        <v>284</v>
      </c>
      <c r="B196" s="104"/>
      <c r="C196" s="42" t="s">
        <v>285</v>
      </c>
      <c r="D196" s="66" t="s">
        <v>14</v>
      </c>
      <c r="E196" s="102">
        <v>1233.1000000000001</v>
      </c>
      <c r="F196" s="65">
        <f t="shared" si="8"/>
        <v>0</v>
      </c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</row>
    <row r="197" spans="1:57" s="10" customFormat="1" ht="15" customHeight="1" thickBot="1" x14ac:dyDescent="0.25">
      <c r="A197" s="60"/>
      <c r="B197" s="61"/>
      <c r="C197" s="184" t="s">
        <v>174</v>
      </c>
      <c r="D197" s="184"/>
      <c r="E197" s="118"/>
      <c r="F197" s="117"/>
      <c r="G197" s="126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</row>
    <row r="198" spans="1:57" ht="15" customHeight="1" x14ac:dyDescent="0.2">
      <c r="A198" s="72">
        <v>108</v>
      </c>
      <c r="B198" s="104"/>
      <c r="C198" s="73" t="s">
        <v>149</v>
      </c>
      <c r="D198" s="64" t="s">
        <v>14</v>
      </c>
      <c r="E198" s="102">
        <v>6555.857</v>
      </c>
      <c r="F198" s="65">
        <f>E198*B198*(1-$C$244)</f>
        <v>0</v>
      </c>
    </row>
    <row r="199" spans="1:57" ht="27.75" customHeight="1" x14ac:dyDescent="0.2">
      <c r="A199" s="55" t="s">
        <v>286</v>
      </c>
      <c r="B199" s="104"/>
      <c r="C199" s="44" t="s">
        <v>289</v>
      </c>
      <c r="D199" s="41" t="s">
        <v>14</v>
      </c>
      <c r="E199" s="102">
        <v>8347.1630000000005</v>
      </c>
      <c r="F199" s="65">
        <f>E199*B199*(1-$C$244)</f>
        <v>0</v>
      </c>
    </row>
    <row r="200" spans="1:57" ht="15" customHeight="1" x14ac:dyDescent="0.2">
      <c r="A200" s="55" t="s">
        <v>287</v>
      </c>
      <c r="B200" s="104"/>
      <c r="C200" s="42" t="s">
        <v>290</v>
      </c>
      <c r="D200" s="66" t="s">
        <v>14</v>
      </c>
      <c r="E200" s="102">
        <v>10088.584000000001</v>
      </c>
      <c r="F200" s="65">
        <f>E200*B200*(1-$C$244)</f>
        <v>0</v>
      </c>
    </row>
    <row r="201" spans="1:57" ht="15" customHeight="1" thickBot="1" x14ac:dyDescent="0.25">
      <c r="A201" s="55" t="s">
        <v>288</v>
      </c>
      <c r="B201" s="104"/>
      <c r="C201" s="42" t="s">
        <v>291</v>
      </c>
      <c r="D201" s="66" t="s">
        <v>14</v>
      </c>
      <c r="E201" s="102">
        <v>8169.0950000000003</v>
      </c>
      <c r="F201" s="65">
        <f>E201*B201*(1-$C$244)</f>
        <v>0</v>
      </c>
    </row>
    <row r="202" spans="1:57" s="10" customFormat="1" ht="15" customHeight="1" thickBot="1" x14ac:dyDescent="0.25">
      <c r="A202" s="174"/>
      <c r="B202" s="175"/>
      <c r="C202" s="185" t="s">
        <v>452</v>
      </c>
      <c r="D202" s="184"/>
      <c r="E202" s="118"/>
      <c r="F202" s="117"/>
      <c r="G202" s="126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31"/>
      <c r="BA202" s="131"/>
      <c r="BB202" s="131"/>
      <c r="BC202" s="131"/>
      <c r="BD202" s="131"/>
      <c r="BE202" s="131"/>
    </row>
    <row r="203" spans="1:57" ht="13.9" customHeight="1" x14ac:dyDescent="0.2">
      <c r="A203" s="112" t="s">
        <v>458</v>
      </c>
      <c r="B203" s="113"/>
      <c r="C203" s="98" t="s">
        <v>465</v>
      </c>
      <c r="D203" s="172" t="s">
        <v>14</v>
      </c>
      <c r="E203" s="102">
        <v>10761.696000000002</v>
      </c>
      <c r="F203" s="65">
        <f t="shared" ref="F203:F210" si="9">E203*B203*(1-$C$244)</f>
        <v>0</v>
      </c>
    </row>
    <row r="204" spans="1:57" ht="13.9" customHeight="1" x14ac:dyDescent="0.2">
      <c r="A204" s="112" t="s">
        <v>459</v>
      </c>
      <c r="B204" s="113"/>
      <c r="C204" s="98" t="s">
        <v>466</v>
      </c>
      <c r="D204" s="97" t="s">
        <v>14</v>
      </c>
      <c r="E204" s="102">
        <v>10761.696000000002</v>
      </c>
      <c r="F204" s="65">
        <f t="shared" si="9"/>
        <v>0</v>
      </c>
    </row>
    <row r="205" spans="1:57" ht="13.9" customHeight="1" x14ac:dyDescent="0.2">
      <c r="A205" s="112" t="s">
        <v>460</v>
      </c>
      <c r="B205" s="113"/>
      <c r="C205" s="98" t="s">
        <v>467</v>
      </c>
      <c r="D205" s="173" t="s">
        <v>14</v>
      </c>
      <c r="E205" s="102">
        <v>10761.696000000002</v>
      </c>
      <c r="F205" s="65">
        <f t="shared" si="9"/>
        <v>0</v>
      </c>
    </row>
    <row r="206" spans="1:57" ht="13.9" customHeight="1" x14ac:dyDescent="0.2">
      <c r="A206" s="112" t="s">
        <v>457</v>
      </c>
      <c r="B206" s="113"/>
      <c r="C206" s="98" t="s">
        <v>468</v>
      </c>
      <c r="D206" s="97" t="s">
        <v>14</v>
      </c>
      <c r="E206" s="102">
        <v>10761.696000000002</v>
      </c>
      <c r="F206" s="65">
        <f t="shared" si="9"/>
        <v>0</v>
      </c>
    </row>
    <row r="207" spans="1:57" ht="13.9" customHeight="1" x14ac:dyDescent="0.2">
      <c r="A207" s="69" t="s">
        <v>461</v>
      </c>
      <c r="B207" s="109"/>
      <c r="C207" s="98" t="s">
        <v>463</v>
      </c>
      <c r="D207" s="97" t="s">
        <v>14</v>
      </c>
      <c r="E207" s="102">
        <v>24859.516000000003</v>
      </c>
      <c r="F207" s="65">
        <f t="shared" si="9"/>
        <v>0</v>
      </c>
    </row>
    <row r="208" spans="1:57" ht="15" customHeight="1" x14ac:dyDescent="0.2">
      <c r="A208" s="55" t="s">
        <v>453</v>
      </c>
      <c r="B208" s="176"/>
      <c r="C208" s="98" t="s">
        <v>455</v>
      </c>
      <c r="D208" s="97" t="s">
        <v>14</v>
      </c>
      <c r="E208" s="102">
        <v>24859.516000000003</v>
      </c>
      <c r="F208" s="65">
        <f t="shared" si="9"/>
        <v>0</v>
      </c>
    </row>
    <row r="209" spans="1:57" ht="14.45" customHeight="1" x14ac:dyDescent="0.2">
      <c r="A209" s="55" t="s">
        <v>454</v>
      </c>
      <c r="B209" s="176"/>
      <c r="C209" s="98" t="s">
        <v>456</v>
      </c>
      <c r="D209" s="97" t="s">
        <v>14</v>
      </c>
      <c r="E209" s="102">
        <v>24859.516000000003</v>
      </c>
      <c r="F209" s="65">
        <f t="shared" si="9"/>
        <v>0</v>
      </c>
    </row>
    <row r="210" spans="1:57" ht="15" customHeight="1" thickBot="1" x14ac:dyDescent="0.25">
      <c r="A210" s="55" t="s">
        <v>462</v>
      </c>
      <c r="B210" s="104"/>
      <c r="C210" s="171" t="s">
        <v>464</v>
      </c>
      <c r="D210" s="66" t="s">
        <v>14</v>
      </c>
      <c r="E210" s="102">
        <v>24859.516000000003</v>
      </c>
      <c r="F210" s="65">
        <f t="shared" si="9"/>
        <v>0</v>
      </c>
    </row>
    <row r="211" spans="1:57" ht="15" customHeight="1" thickBot="1" x14ac:dyDescent="0.25">
      <c r="A211" s="60"/>
      <c r="B211" s="61"/>
      <c r="C211" s="184" t="s">
        <v>58</v>
      </c>
      <c r="D211" s="184"/>
      <c r="E211" s="118"/>
      <c r="F211" s="117"/>
      <c r="G211" s="125"/>
    </row>
    <row r="212" spans="1:57" s="13" customFormat="1" ht="15" customHeight="1" x14ac:dyDescent="0.15">
      <c r="A212" s="62" t="s">
        <v>93</v>
      </c>
      <c r="B212" s="105"/>
      <c r="C212" s="63" t="s">
        <v>336</v>
      </c>
      <c r="D212" s="41" t="s">
        <v>14</v>
      </c>
      <c r="E212" s="102">
        <v>2226.3010000000004</v>
      </c>
      <c r="F212" s="65">
        <f>E212*B212*(1-$C$244)</f>
        <v>0</v>
      </c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</row>
    <row r="213" spans="1:57" s="10" customFormat="1" ht="15" customHeight="1" x14ac:dyDescent="0.2">
      <c r="A213" s="43" t="s">
        <v>94</v>
      </c>
      <c r="B213" s="105"/>
      <c r="C213" s="44" t="s">
        <v>337</v>
      </c>
      <c r="D213" s="41" t="s">
        <v>14</v>
      </c>
      <c r="E213" s="102">
        <v>3905.5060000000003</v>
      </c>
      <c r="F213" s="65">
        <f t="shared" ref="F213:F221" si="10">E213*B213*(1-$C$244)</f>
        <v>0</v>
      </c>
      <c r="G213" s="123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31"/>
      <c r="BA213" s="131"/>
      <c r="BB213" s="131"/>
      <c r="BC213" s="131"/>
      <c r="BD213" s="131"/>
      <c r="BE213" s="131"/>
    </row>
    <row r="214" spans="1:57" ht="15" customHeight="1" x14ac:dyDescent="0.2">
      <c r="A214" s="43" t="s">
        <v>95</v>
      </c>
      <c r="B214" s="105"/>
      <c r="C214" s="44" t="s">
        <v>338</v>
      </c>
      <c r="D214" s="41" t="s">
        <v>14</v>
      </c>
      <c r="E214" s="102">
        <v>4292.6509999999998</v>
      </c>
      <c r="F214" s="65">
        <f t="shared" si="10"/>
        <v>0</v>
      </c>
    </row>
    <row r="215" spans="1:57" ht="15" customHeight="1" x14ac:dyDescent="0.2">
      <c r="A215" s="43" t="s">
        <v>294</v>
      </c>
      <c r="B215" s="105"/>
      <c r="C215" s="44" t="s">
        <v>297</v>
      </c>
      <c r="D215" s="41" t="s">
        <v>14</v>
      </c>
      <c r="E215" s="102">
        <v>316.48099999999999</v>
      </c>
      <c r="F215" s="65">
        <f t="shared" si="10"/>
        <v>0</v>
      </c>
    </row>
    <row r="216" spans="1:57" s="7" customFormat="1" ht="15" customHeight="1" x14ac:dyDescent="0.2">
      <c r="A216" s="43" t="s">
        <v>295</v>
      </c>
      <c r="B216" s="105"/>
      <c r="C216" s="44" t="s">
        <v>296</v>
      </c>
      <c r="D216" s="41" t="s">
        <v>14</v>
      </c>
      <c r="E216" s="102">
        <v>372.54800000000006</v>
      </c>
      <c r="F216" s="65">
        <f t="shared" si="10"/>
        <v>0</v>
      </c>
      <c r="G216" s="124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</row>
    <row r="217" spans="1:57" s="12" customFormat="1" ht="15" customHeight="1" x14ac:dyDescent="0.2">
      <c r="A217" s="55" t="s">
        <v>96</v>
      </c>
      <c r="B217" s="105"/>
      <c r="C217" s="44" t="s">
        <v>97</v>
      </c>
      <c r="D217" s="41" t="s">
        <v>14</v>
      </c>
      <c r="E217" s="102">
        <v>664.35600000000011</v>
      </c>
      <c r="F217" s="65">
        <f t="shared" si="10"/>
        <v>0</v>
      </c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31"/>
      <c r="BA217" s="131"/>
      <c r="BB217" s="131"/>
      <c r="BC217" s="131"/>
      <c r="BD217" s="131"/>
      <c r="BE217" s="131"/>
    </row>
    <row r="218" spans="1:57" s="10" customFormat="1" ht="15" customHeight="1" x14ac:dyDescent="0.2">
      <c r="A218" s="55" t="s">
        <v>98</v>
      </c>
      <c r="B218" s="105"/>
      <c r="C218" s="44" t="s">
        <v>99</v>
      </c>
      <c r="D218" s="41" t="s">
        <v>14</v>
      </c>
      <c r="E218" s="102">
        <v>698.02700000000016</v>
      </c>
      <c r="F218" s="65">
        <f t="shared" si="10"/>
        <v>0</v>
      </c>
      <c r="G218" s="123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</row>
    <row r="219" spans="1:57" s="91" customFormat="1" ht="15" customHeight="1" x14ac:dyDescent="0.2">
      <c r="A219" s="55" t="s">
        <v>100</v>
      </c>
      <c r="B219" s="105"/>
      <c r="C219" s="44" t="s">
        <v>101</v>
      </c>
      <c r="D219" s="41" t="s">
        <v>14</v>
      </c>
      <c r="E219" s="102">
        <v>706.255</v>
      </c>
      <c r="F219" s="65">
        <f t="shared" si="10"/>
        <v>0</v>
      </c>
      <c r="G219" s="127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</row>
    <row r="220" spans="1:57" ht="15" customHeight="1" x14ac:dyDescent="0.2">
      <c r="A220" s="55" t="s">
        <v>102</v>
      </c>
      <c r="B220" s="105"/>
      <c r="C220" s="44" t="s">
        <v>103</v>
      </c>
      <c r="D220" s="41" t="s">
        <v>14</v>
      </c>
      <c r="E220" s="102">
        <v>2258.6300000000006</v>
      </c>
      <c r="F220" s="65">
        <f t="shared" si="10"/>
        <v>0</v>
      </c>
      <c r="G220" s="128"/>
    </row>
    <row r="221" spans="1:57" ht="15" customHeight="1" thickBot="1" x14ac:dyDescent="0.25">
      <c r="A221" s="80" t="s">
        <v>104</v>
      </c>
      <c r="B221" s="141"/>
      <c r="C221" s="42" t="s">
        <v>105</v>
      </c>
      <c r="D221" s="66" t="s">
        <v>14</v>
      </c>
      <c r="E221" s="102">
        <v>2908.3560000000002</v>
      </c>
      <c r="F221" s="65">
        <f t="shared" si="10"/>
        <v>0</v>
      </c>
      <c r="G221" s="128"/>
    </row>
    <row r="222" spans="1:57" ht="18" customHeight="1" thickBot="1" x14ac:dyDescent="0.25">
      <c r="A222" s="70"/>
      <c r="B222" s="71"/>
      <c r="C222" s="202" t="s">
        <v>106</v>
      </c>
      <c r="D222" s="202"/>
      <c r="E222" s="115"/>
      <c r="F222" s="142"/>
      <c r="G222" s="129"/>
    </row>
    <row r="223" spans="1:57" ht="15" customHeight="1" thickBot="1" x14ac:dyDescent="0.25">
      <c r="A223" s="60"/>
      <c r="B223" s="61"/>
      <c r="C223" s="184" t="s">
        <v>416</v>
      </c>
      <c r="D223" s="184"/>
      <c r="E223" s="118"/>
      <c r="F223" s="117"/>
      <c r="G223" s="129"/>
    </row>
    <row r="224" spans="1:57" ht="15" customHeight="1" x14ac:dyDescent="0.2">
      <c r="A224" s="62" t="s">
        <v>107</v>
      </c>
      <c r="B224" s="105"/>
      <c r="C224" s="63" t="s">
        <v>108</v>
      </c>
      <c r="D224" s="64" t="s">
        <v>14</v>
      </c>
      <c r="E224" s="102">
        <v>378.79600000000005</v>
      </c>
      <c r="F224" s="65">
        <f>E224*B224*(1-$C$244)</f>
        <v>0</v>
      </c>
      <c r="G224" s="128"/>
    </row>
    <row r="225" spans="1:7" ht="15" customHeight="1" x14ac:dyDescent="0.2">
      <c r="A225" s="43" t="s">
        <v>109</v>
      </c>
      <c r="B225" s="105"/>
      <c r="C225" s="44" t="s">
        <v>110</v>
      </c>
      <c r="D225" s="41" t="s">
        <v>14</v>
      </c>
      <c r="E225" s="102">
        <v>585.93700000000001</v>
      </c>
      <c r="F225" s="65">
        <f t="shared" ref="F225:F235" si="11">E225*B225*(1-$C$244)</f>
        <v>0</v>
      </c>
    </row>
    <row r="226" spans="1:7" ht="15" customHeight="1" x14ac:dyDescent="0.2">
      <c r="A226" s="43" t="s">
        <v>111</v>
      </c>
      <c r="B226" s="105"/>
      <c r="C226" s="44" t="s">
        <v>112</v>
      </c>
      <c r="D226" s="41" t="s">
        <v>14</v>
      </c>
      <c r="E226" s="102">
        <v>1252.6690000000001</v>
      </c>
      <c r="F226" s="65">
        <f t="shared" si="11"/>
        <v>0</v>
      </c>
    </row>
    <row r="227" spans="1:7" ht="15" customHeight="1" x14ac:dyDescent="0.2">
      <c r="A227" s="55" t="s">
        <v>411</v>
      </c>
      <c r="B227" s="105"/>
      <c r="C227" s="44" t="s">
        <v>412</v>
      </c>
      <c r="D227" s="41" t="s">
        <v>14</v>
      </c>
      <c r="E227" s="102">
        <v>505.10900000000004</v>
      </c>
      <c r="F227" s="65">
        <f t="shared" si="11"/>
        <v>0</v>
      </c>
    </row>
    <row r="228" spans="1:7" ht="15" customHeight="1" x14ac:dyDescent="0.2">
      <c r="A228" s="55" t="s">
        <v>155</v>
      </c>
      <c r="B228" s="105"/>
      <c r="C228" s="44" t="s">
        <v>153</v>
      </c>
      <c r="D228" s="41" t="s">
        <v>14</v>
      </c>
      <c r="E228" s="102">
        <v>565.73</v>
      </c>
      <c r="F228" s="65">
        <f t="shared" si="11"/>
        <v>0</v>
      </c>
    </row>
    <row r="229" spans="1:7" ht="15" customHeight="1" x14ac:dyDescent="0.2">
      <c r="A229" s="55" t="s">
        <v>156</v>
      </c>
      <c r="B229" s="105"/>
      <c r="C229" s="44" t="s">
        <v>154</v>
      </c>
      <c r="D229" s="41" t="s">
        <v>14</v>
      </c>
      <c r="E229" s="102">
        <v>565.73</v>
      </c>
      <c r="F229" s="65">
        <f t="shared" si="11"/>
        <v>0</v>
      </c>
    </row>
    <row r="230" spans="1:7" ht="15" customHeight="1" x14ac:dyDescent="0.2">
      <c r="A230" s="55" t="s">
        <v>413</v>
      </c>
      <c r="B230" s="105"/>
      <c r="C230" s="44" t="s">
        <v>414</v>
      </c>
      <c r="D230" s="41" t="s">
        <v>14</v>
      </c>
      <c r="E230" s="102">
        <v>822.11800000000005</v>
      </c>
      <c r="F230" s="65">
        <f t="shared" si="11"/>
        <v>0</v>
      </c>
    </row>
    <row r="231" spans="1:7" ht="15" customHeight="1" x14ac:dyDescent="0.2">
      <c r="A231" s="55" t="s">
        <v>157</v>
      </c>
      <c r="B231" s="105"/>
      <c r="C231" s="44" t="s">
        <v>161</v>
      </c>
      <c r="D231" s="41" t="s">
        <v>14</v>
      </c>
      <c r="E231" s="102">
        <v>875.16000000000008</v>
      </c>
      <c r="F231" s="65">
        <f t="shared" si="11"/>
        <v>0</v>
      </c>
    </row>
    <row r="232" spans="1:7" ht="15" customHeight="1" x14ac:dyDescent="0.2">
      <c r="A232" s="55" t="s">
        <v>158</v>
      </c>
      <c r="B232" s="105"/>
      <c r="C232" s="44" t="s">
        <v>162</v>
      </c>
      <c r="D232" s="41" t="s">
        <v>14</v>
      </c>
      <c r="E232" s="102">
        <v>875.16000000000008</v>
      </c>
      <c r="F232" s="65">
        <f t="shared" si="11"/>
        <v>0</v>
      </c>
    </row>
    <row r="233" spans="1:7" ht="15" customHeight="1" x14ac:dyDescent="0.2">
      <c r="A233" s="55" t="s">
        <v>415</v>
      </c>
      <c r="B233" s="105"/>
      <c r="C233" s="44" t="s">
        <v>420</v>
      </c>
      <c r="D233" s="41" t="s">
        <v>14</v>
      </c>
      <c r="E233" s="102">
        <v>1636.5800000000002</v>
      </c>
      <c r="F233" s="65">
        <f t="shared" si="11"/>
        <v>0</v>
      </c>
    </row>
    <row r="234" spans="1:7" ht="15" customHeight="1" x14ac:dyDescent="0.2">
      <c r="A234" s="55" t="s">
        <v>159</v>
      </c>
      <c r="B234" s="105"/>
      <c r="C234" s="44" t="s">
        <v>163</v>
      </c>
      <c r="D234" s="41" t="s">
        <v>14</v>
      </c>
      <c r="E234" s="102">
        <v>1682.0319999999999</v>
      </c>
      <c r="F234" s="65">
        <f t="shared" si="11"/>
        <v>0</v>
      </c>
    </row>
    <row r="235" spans="1:7" ht="15" customHeight="1" thickBot="1" x14ac:dyDescent="0.25">
      <c r="A235" s="55" t="s">
        <v>160</v>
      </c>
      <c r="B235" s="105"/>
      <c r="C235" s="44" t="s">
        <v>164</v>
      </c>
      <c r="D235" s="41" t="s">
        <v>14</v>
      </c>
      <c r="E235" s="102">
        <v>1682.0319999999999</v>
      </c>
      <c r="F235" s="65">
        <f t="shared" si="11"/>
        <v>0</v>
      </c>
    </row>
    <row r="236" spans="1:7" ht="13.5" thickBot="1" x14ac:dyDescent="0.25">
      <c r="A236" s="60"/>
      <c r="B236" s="61"/>
      <c r="C236" s="184" t="s">
        <v>417</v>
      </c>
      <c r="D236" s="184"/>
      <c r="E236" s="118"/>
      <c r="F236" s="117"/>
      <c r="G236" s="125"/>
    </row>
    <row r="237" spans="1:7" ht="15" customHeight="1" x14ac:dyDescent="0.2">
      <c r="A237" s="69" t="s">
        <v>113</v>
      </c>
      <c r="B237" s="105"/>
      <c r="C237" s="63" t="s">
        <v>114</v>
      </c>
      <c r="D237" s="64" t="s">
        <v>14</v>
      </c>
      <c r="E237" s="102">
        <v>1158.0910000000001</v>
      </c>
      <c r="F237" s="65">
        <f>E237*B237*(1-$C$244)</f>
        <v>0</v>
      </c>
    </row>
    <row r="238" spans="1:7" ht="15" customHeight="1" x14ac:dyDescent="0.2">
      <c r="A238" s="55" t="s">
        <v>115</v>
      </c>
      <c r="B238" s="105"/>
      <c r="C238" s="44" t="s">
        <v>116</v>
      </c>
      <c r="D238" s="41" t="s">
        <v>14</v>
      </c>
      <c r="E238" s="102">
        <v>3212.8139999999999</v>
      </c>
      <c r="F238" s="65">
        <f>E238*B238*(1-$C$244)</f>
        <v>0</v>
      </c>
    </row>
    <row r="239" spans="1:7" ht="15" customHeight="1" x14ac:dyDescent="0.2">
      <c r="A239" s="55" t="s">
        <v>117</v>
      </c>
      <c r="B239" s="105"/>
      <c r="C239" s="44" t="s">
        <v>118</v>
      </c>
      <c r="D239" s="41" t="s">
        <v>14</v>
      </c>
      <c r="E239" s="102">
        <v>1408.825</v>
      </c>
      <c r="F239" s="65">
        <f>E239*B239*(1-$C$244)</f>
        <v>0</v>
      </c>
    </row>
    <row r="240" spans="1:7" ht="15" customHeight="1" x14ac:dyDescent="0.2">
      <c r="A240" s="55" t="s">
        <v>119</v>
      </c>
      <c r="B240" s="105"/>
      <c r="C240" s="44" t="s">
        <v>120</v>
      </c>
      <c r="D240" s="41" t="s">
        <v>14</v>
      </c>
      <c r="E240" s="102">
        <v>2333.2870000000003</v>
      </c>
      <c r="F240" s="65">
        <f>E240*B240*(1-$C$244)</f>
        <v>0</v>
      </c>
    </row>
    <row r="241" spans="1:7" ht="15" hidden="1" customHeight="1" thickBot="1" x14ac:dyDescent="0.25">
      <c r="A241" s="67"/>
      <c r="B241" s="61"/>
      <c r="C241" s="195" t="s">
        <v>396</v>
      </c>
      <c r="D241" s="196"/>
      <c r="E241" s="118"/>
      <c r="F241" s="68"/>
      <c r="G241" s="125"/>
    </row>
    <row r="242" spans="1:7" ht="15" hidden="1" thickBot="1" x14ac:dyDescent="0.25">
      <c r="A242" s="158">
        <v>421</v>
      </c>
      <c r="B242" s="159"/>
      <c r="C242" s="160" t="s">
        <v>395</v>
      </c>
      <c r="D242" s="161" t="s">
        <v>14</v>
      </c>
      <c r="E242" s="138">
        <v>2407.46</v>
      </c>
      <c r="F242" s="137">
        <f>E242*B242*(1-$C$244)</f>
        <v>0</v>
      </c>
    </row>
    <row r="243" spans="1:7" x14ac:dyDescent="0.2">
      <c r="A243" s="12"/>
      <c r="B243" s="156"/>
      <c r="C243" s="156"/>
      <c r="D243" s="12"/>
      <c r="E243" s="150"/>
      <c r="F243" s="74"/>
    </row>
    <row r="244" spans="1:7" ht="21" thickBot="1" x14ac:dyDescent="0.25">
      <c r="A244" s="194"/>
      <c r="B244" s="194"/>
      <c r="C244" s="149"/>
      <c r="D244" s="157"/>
      <c r="E244" s="165" t="s">
        <v>121</v>
      </c>
      <c r="F244" s="14">
        <f>SUM(F14:F242)</f>
        <v>0</v>
      </c>
      <c r="G244" s="130">
        <f>SUM(F20:F242)</f>
        <v>0</v>
      </c>
    </row>
    <row r="245" spans="1:7" ht="15.75" thickBot="1" x14ac:dyDescent="0.25">
      <c r="A245" s="101"/>
      <c r="B245" s="101"/>
      <c r="C245" s="92"/>
      <c r="D245" s="157"/>
      <c r="E245" s="151"/>
      <c r="F245" s="90"/>
    </row>
    <row r="246" spans="1:7" ht="33.75" customHeight="1" thickBot="1" x14ac:dyDescent="0.25">
      <c r="A246" s="152" t="s">
        <v>7</v>
      </c>
      <c r="B246" s="153" t="s">
        <v>8</v>
      </c>
      <c r="C246" s="154" t="s">
        <v>9</v>
      </c>
      <c r="D246" s="155" t="s">
        <v>10</v>
      </c>
      <c r="E246" s="191" t="s">
        <v>421</v>
      </c>
      <c r="F246" s="147" t="s">
        <v>428</v>
      </c>
    </row>
    <row r="247" spans="1:7" ht="15" customHeight="1" thickBot="1" x14ac:dyDescent="0.25">
      <c r="A247" s="67"/>
      <c r="B247" s="61">
        <f>B276+B289+B299+B306</f>
        <v>0</v>
      </c>
      <c r="C247" s="195" t="s">
        <v>419</v>
      </c>
      <c r="D247" s="196"/>
      <c r="E247" s="192"/>
      <c r="F247" s="68"/>
    </row>
    <row r="248" spans="1:7" ht="15" customHeight="1" x14ac:dyDescent="0.2">
      <c r="A248" s="55" t="s">
        <v>422</v>
      </c>
      <c r="B248" s="105"/>
      <c r="C248" s="44" t="s">
        <v>424</v>
      </c>
      <c r="D248" s="41" t="s">
        <v>14</v>
      </c>
      <c r="E248" s="102">
        <v>20868</v>
      </c>
      <c r="F248" s="65">
        <f t="shared" ref="F248:F261" si="12">E248*B248*(1-$C$265)</f>
        <v>0</v>
      </c>
    </row>
    <row r="249" spans="1:7" ht="15" customHeight="1" x14ac:dyDescent="0.2">
      <c r="A249" s="55" t="s">
        <v>423</v>
      </c>
      <c r="B249" s="105"/>
      <c r="C249" s="44" t="s">
        <v>425</v>
      </c>
      <c r="D249" s="41" t="s">
        <v>14</v>
      </c>
      <c r="E249" s="102">
        <v>20868</v>
      </c>
      <c r="F249" s="65">
        <f t="shared" si="12"/>
        <v>0</v>
      </c>
    </row>
    <row r="250" spans="1:7" ht="15" customHeight="1" x14ac:dyDescent="0.2">
      <c r="A250" s="55" t="s">
        <v>401</v>
      </c>
      <c r="B250" s="105"/>
      <c r="C250" s="44" t="s">
        <v>402</v>
      </c>
      <c r="D250" s="41" t="s">
        <v>14</v>
      </c>
      <c r="E250" s="102">
        <v>23280</v>
      </c>
      <c r="F250" s="65">
        <f t="shared" si="12"/>
        <v>0</v>
      </c>
    </row>
    <row r="251" spans="1:7" ht="15" customHeight="1" x14ac:dyDescent="0.2">
      <c r="A251" s="55" t="s">
        <v>388</v>
      </c>
      <c r="B251" s="105"/>
      <c r="C251" s="44" t="s">
        <v>391</v>
      </c>
      <c r="D251" s="41" t="s">
        <v>14</v>
      </c>
      <c r="E251" s="102">
        <v>900</v>
      </c>
      <c r="F251" s="65">
        <f t="shared" si="12"/>
        <v>0</v>
      </c>
    </row>
    <row r="252" spans="1:7" ht="15" customHeight="1" x14ac:dyDescent="0.2">
      <c r="A252" s="55" t="s">
        <v>389</v>
      </c>
      <c r="B252" s="105"/>
      <c r="C252" s="44" t="s">
        <v>392</v>
      </c>
      <c r="D252" s="41" t="s">
        <v>14</v>
      </c>
      <c r="E252" s="102">
        <v>1482</v>
      </c>
      <c r="F252" s="65">
        <f t="shared" si="12"/>
        <v>0</v>
      </c>
    </row>
    <row r="253" spans="1:7" ht="15" customHeight="1" x14ac:dyDescent="0.2">
      <c r="A253" s="55" t="s">
        <v>390</v>
      </c>
      <c r="B253" s="109"/>
      <c r="C253" s="98" t="s">
        <v>393</v>
      </c>
      <c r="D253" s="97" t="s">
        <v>14</v>
      </c>
      <c r="E253" s="102">
        <v>1458</v>
      </c>
      <c r="F253" s="65">
        <f t="shared" si="12"/>
        <v>0</v>
      </c>
    </row>
    <row r="254" spans="1:7" ht="15" customHeight="1" x14ac:dyDescent="0.2">
      <c r="A254" s="55" t="s">
        <v>406</v>
      </c>
      <c r="B254" s="109"/>
      <c r="C254" s="98" t="s">
        <v>405</v>
      </c>
      <c r="D254" s="97" t="s">
        <v>14</v>
      </c>
      <c r="E254" s="102">
        <v>2220</v>
      </c>
      <c r="F254" s="65">
        <f t="shared" si="12"/>
        <v>0</v>
      </c>
    </row>
    <row r="255" spans="1:7" ht="15" customHeight="1" x14ac:dyDescent="0.2">
      <c r="A255" s="55" t="s">
        <v>450</v>
      </c>
      <c r="B255" s="109"/>
      <c r="C255" s="98" t="s">
        <v>451</v>
      </c>
      <c r="D255" s="97" t="s">
        <v>14</v>
      </c>
      <c r="E255" s="102">
        <v>8496</v>
      </c>
      <c r="F255" s="65">
        <f t="shared" si="12"/>
        <v>0</v>
      </c>
    </row>
    <row r="256" spans="1:7" ht="15" customHeight="1" x14ac:dyDescent="0.2">
      <c r="A256" s="55" t="s">
        <v>426</v>
      </c>
      <c r="B256" s="109"/>
      <c r="C256" s="98" t="s">
        <v>397</v>
      </c>
      <c r="D256" s="97" t="s">
        <v>14</v>
      </c>
      <c r="E256" s="102">
        <v>23628</v>
      </c>
      <c r="F256" s="65">
        <f t="shared" si="12"/>
        <v>0</v>
      </c>
    </row>
    <row r="257" spans="1:6" ht="15" hidden="1" customHeight="1" x14ac:dyDescent="0.2">
      <c r="A257" s="55" t="s">
        <v>427</v>
      </c>
      <c r="B257" s="109"/>
      <c r="C257" s="98" t="s">
        <v>398</v>
      </c>
      <c r="D257" s="97" t="s">
        <v>14</v>
      </c>
      <c r="E257" s="102">
        <v>25936.799999999999</v>
      </c>
      <c r="F257" s="65">
        <f t="shared" si="12"/>
        <v>0</v>
      </c>
    </row>
    <row r="258" spans="1:6" ht="15" customHeight="1" x14ac:dyDescent="0.2">
      <c r="A258" s="55" t="s">
        <v>429</v>
      </c>
      <c r="B258" s="109"/>
      <c r="C258" s="98" t="s">
        <v>397</v>
      </c>
      <c r="D258" s="97" t="s">
        <v>14</v>
      </c>
      <c r="E258" s="102">
        <v>23628</v>
      </c>
      <c r="F258" s="65">
        <f t="shared" si="12"/>
        <v>0</v>
      </c>
    </row>
    <row r="259" spans="1:6" ht="15" hidden="1" customHeight="1" x14ac:dyDescent="0.2">
      <c r="A259" s="55" t="s">
        <v>430</v>
      </c>
      <c r="B259" s="109"/>
      <c r="C259" s="98" t="s">
        <v>398</v>
      </c>
      <c r="D259" s="97" t="s">
        <v>14</v>
      </c>
      <c r="E259" s="102">
        <v>25936.799999999999</v>
      </c>
      <c r="F259" s="65">
        <f t="shared" si="12"/>
        <v>0</v>
      </c>
    </row>
    <row r="260" spans="1:6" ht="15" customHeight="1" x14ac:dyDescent="0.2">
      <c r="A260" s="55" t="s">
        <v>403</v>
      </c>
      <c r="B260" s="109"/>
      <c r="C260" s="98" t="s">
        <v>397</v>
      </c>
      <c r="D260" s="97" t="s">
        <v>14</v>
      </c>
      <c r="E260" s="102">
        <v>26040</v>
      </c>
      <c r="F260" s="65">
        <f t="shared" si="12"/>
        <v>0</v>
      </c>
    </row>
    <row r="261" spans="1:6" ht="15" hidden="1" customHeight="1" x14ac:dyDescent="0.2">
      <c r="A261" s="162" t="s">
        <v>404</v>
      </c>
      <c r="B261" s="163"/>
      <c r="C261" s="98" t="s">
        <v>398</v>
      </c>
      <c r="D261" s="164" t="s">
        <v>14</v>
      </c>
      <c r="E261" s="102">
        <v>28528.799999999999</v>
      </c>
      <c r="F261" s="65">
        <f t="shared" si="12"/>
        <v>0</v>
      </c>
    </row>
    <row r="262" spans="1:6" ht="28.5" x14ac:dyDescent="0.2">
      <c r="A262" s="55" t="s">
        <v>497</v>
      </c>
      <c r="B262" s="105"/>
      <c r="C262" s="44" t="s">
        <v>499</v>
      </c>
      <c r="D262" s="41" t="s">
        <v>14</v>
      </c>
      <c r="E262" s="102">
        <v>23280</v>
      </c>
      <c r="F262" s="65">
        <f>E262*B262*(1-$C$265)</f>
        <v>0</v>
      </c>
    </row>
    <row r="263" spans="1:6" ht="15" customHeight="1" x14ac:dyDescent="0.2">
      <c r="A263" s="55" t="s">
        <v>498</v>
      </c>
      <c r="B263" s="109"/>
      <c r="C263" s="98" t="s">
        <v>397</v>
      </c>
      <c r="D263" s="97" t="s">
        <v>14</v>
      </c>
      <c r="E263" s="102">
        <v>26040</v>
      </c>
      <c r="F263" s="65">
        <f>E263*B263*(1-$C$265)</f>
        <v>0</v>
      </c>
    </row>
    <row r="264" spans="1:6" x14ac:dyDescent="0.2">
      <c r="A264" s="190"/>
      <c r="B264" s="190"/>
      <c r="C264" s="190"/>
      <c r="D264" s="190"/>
      <c r="E264" s="150"/>
      <c r="F264" s="74"/>
    </row>
    <row r="265" spans="1:6" ht="21" thickBot="1" x14ac:dyDescent="0.25">
      <c r="A265" s="194"/>
      <c r="B265" s="194"/>
      <c r="C265" s="149"/>
      <c r="D265" s="182"/>
      <c r="E265" s="165" t="s">
        <v>121</v>
      </c>
      <c r="F265" s="14">
        <f>SUM(F248:F261)</f>
        <v>0</v>
      </c>
    </row>
    <row r="266" spans="1:6" ht="18.75" customHeight="1" x14ac:dyDescent="0.2">
      <c r="A266" s="183"/>
      <c r="B266" s="183"/>
      <c r="C266" s="12"/>
      <c r="D266" s="182"/>
      <c r="E266" s="188"/>
      <c r="F266" s="189"/>
    </row>
    <row r="267" spans="1:6" ht="18.75" x14ac:dyDescent="0.2">
      <c r="A267" s="183"/>
      <c r="B267" s="183"/>
      <c r="C267" s="12"/>
      <c r="D267" s="182"/>
      <c r="E267" s="99" t="s">
        <v>394</v>
      </c>
      <c r="F267" s="100">
        <f>F244+F265</f>
        <v>0</v>
      </c>
    </row>
    <row r="268" spans="1:6" ht="18.75" customHeight="1" x14ac:dyDescent="0.2">
      <c r="A268" s="183"/>
      <c r="B268" s="183"/>
      <c r="C268" s="12"/>
      <c r="D268" s="182"/>
      <c r="E268" s="186"/>
      <c r="F268" s="187"/>
    </row>
    <row r="269" spans="1:6" ht="18" x14ac:dyDescent="0.2">
      <c r="A269" s="203" t="s">
        <v>122</v>
      </c>
      <c r="B269" s="203"/>
      <c r="C269" s="204"/>
      <c r="D269" s="204"/>
      <c r="E269" s="204"/>
      <c r="F269" s="204"/>
    </row>
    <row r="270" spans="1:6" ht="18" x14ac:dyDescent="0.2">
      <c r="A270" s="16"/>
      <c r="B270" s="16"/>
      <c r="C270" s="17"/>
      <c r="D270" s="18"/>
      <c r="E270" s="19"/>
      <c r="F270" s="20"/>
    </row>
    <row r="271" spans="1:6" ht="18" x14ac:dyDescent="0.2">
      <c r="A271" s="200" t="s">
        <v>123</v>
      </c>
      <c r="B271" s="200"/>
      <c r="C271" s="110"/>
      <c r="D271" s="21"/>
      <c r="E271" s="22"/>
      <c r="F271" s="23"/>
    </row>
    <row r="272" spans="1:6" ht="18" x14ac:dyDescent="0.2">
      <c r="A272" s="24"/>
      <c r="B272" s="25"/>
      <c r="C272" s="75"/>
      <c r="D272" s="26"/>
      <c r="E272" s="26"/>
      <c r="F272" s="27"/>
    </row>
    <row r="273" spans="1:6" ht="18" x14ac:dyDescent="0.2">
      <c r="A273" s="200" t="s">
        <v>124</v>
      </c>
      <c r="B273" s="200"/>
      <c r="C273" s="110"/>
      <c r="D273" s="21"/>
      <c r="E273" s="22"/>
      <c r="F273" s="23"/>
    </row>
    <row r="274" spans="1:6" ht="18" x14ac:dyDescent="0.2">
      <c r="A274" s="15"/>
      <c r="B274" s="15"/>
      <c r="C274" s="28"/>
      <c r="D274" s="29"/>
      <c r="E274" s="30"/>
      <c r="F274" s="31"/>
    </row>
    <row r="275" spans="1:6" ht="18" x14ac:dyDescent="0.2">
      <c r="A275" s="201" t="s">
        <v>125</v>
      </c>
      <c r="B275" s="201"/>
      <c r="C275" s="111"/>
      <c r="D275" s="32"/>
      <c r="E275" s="30"/>
      <c r="F275" s="31"/>
    </row>
    <row r="276" spans="1:6" ht="18.75" customHeight="1" x14ac:dyDescent="0.2">
      <c r="A276" s="76"/>
      <c r="B276" s="31"/>
      <c r="C276" s="77"/>
      <c r="D276" s="76"/>
      <c r="E276" s="31"/>
      <c r="F276" s="31"/>
    </row>
    <row r="277" spans="1:6" ht="18" x14ac:dyDescent="0.2">
      <c r="A277" s="201" t="s">
        <v>375</v>
      </c>
      <c r="B277" s="201"/>
      <c r="C277" s="111"/>
    </row>
  </sheetData>
  <autoFilter ref="B11:B240"/>
  <mergeCells count="48">
    <mergeCell ref="A1:F1"/>
    <mergeCell ref="A2:F2"/>
    <mergeCell ref="A3:F3"/>
    <mergeCell ref="A277:B277"/>
    <mergeCell ref="A275:B275"/>
    <mergeCell ref="C211:D211"/>
    <mergeCell ref="C222:D222"/>
    <mergeCell ref="C223:D223"/>
    <mergeCell ref="C236:D236"/>
    <mergeCell ref="A271:B271"/>
    <mergeCell ref="A269:B269"/>
    <mergeCell ref="C269:F269"/>
    <mergeCell ref="A244:B244"/>
    <mergeCell ref="C19:D19"/>
    <mergeCell ref="A273:B273"/>
    <mergeCell ref="C247:D247"/>
    <mergeCell ref="C55:D55"/>
    <mergeCell ref="C241:D241"/>
    <mergeCell ref="C96:D96"/>
    <mergeCell ref="C9:E9"/>
    <mergeCell ref="C12:D12"/>
    <mergeCell ref="C63:D63"/>
    <mergeCell ref="C99:D99"/>
    <mergeCell ref="C45:D45"/>
    <mergeCell ref="C100:D100"/>
    <mergeCell ref="C132:D132"/>
    <mergeCell ref="C13:D13"/>
    <mergeCell ref="A8:B8"/>
    <mergeCell ref="C8:E8"/>
    <mergeCell ref="E10:F10"/>
    <mergeCell ref="D265:D268"/>
    <mergeCell ref="A266:B268"/>
    <mergeCell ref="C155:D155"/>
    <mergeCell ref="C181:D181"/>
    <mergeCell ref="C202:D202"/>
    <mergeCell ref="C32:D32"/>
    <mergeCell ref="E268:F268"/>
    <mergeCell ref="E266:F266"/>
    <mergeCell ref="A264:D264"/>
    <mergeCell ref="C197:D197"/>
    <mergeCell ref="E246:E247"/>
    <mergeCell ref="A9:B9"/>
    <mergeCell ref="A265:B265"/>
    <mergeCell ref="A5:B5"/>
    <mergeCell ref="A6:B6"/>
    <mergeCell ref="C6:E6"/>
    <mergeCell ref="A7:B7"/>
    <mergeCell ref="C7:E7"/>
  </mergeCells>
  <phoneticPr fontId="0" type="noConversion"/>
  <pageMargins left="0.59027777777777779" right="0.19652777777777777" top="0.19652777777777777" bottom="0.19652777777777777" header="0.51180555555555551" footer="0.51180555555555551"/>
  <pageSetup paperSize="9" scale="60" firstPageNumber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6:C20"/>
  <sheetViews>
    <sheetView view="pageBreakPreview" zoomScale="110" zoomScaleSheetLayoutView="110" workbookViewId="0">
      <selection activeCell="B1" sqref="B1"/>
    </sheetView>
  </sheetViews>
  <sheetFormatPr defaultColWidth="11.5703125" defaultRowHeight="12.75" x14ac:dyDescent="0.2"/>
  <cols>
    <col min="1" max="1" width="2.42578125" customWidth="1"/>
    <col min="2" max="2" width="46.140625" customWidth="1"/>
    <col min="3" max="3" width="48" customWidth="1"/>
  </cols>
  <sheetData>
    <row r="6" spans="1:3" ht="15.75" x14ac:dyDescent="0.25">
      <c r="A6" s="33"/>
      <c r="B6" s="33" t="s">
        <v>126</v>
      </c>
      <c r="C6" s="34"/>
    </row>
    <row r="7" spans="1:3" ht="15.75" x14ac:dyDescent="0.25">
      <c r="A7" s="33"/>
      <c r="B7" s="33" t="s">
        <v>127</v>
      </c>
      <c r="C7" s="34"/>
    </row>
    <row r="8" spans="1:3" ht="48" customHeight="1" x14ac:dyDescent="0.2">
      <c r="A8" s="35" t="s">
        <v>128</v>
      </c>
      <c r="B8" s="206" t="s">
        <v>129</v>
      </c>
      <c r="C8" s="206"/>
    </row>
    <row r="9" spans="1:3" ht="33" customHeight="1" x14ac:dyDescent="0.2">
      <c r="A9" s="35" t="s">
        <v>130</v>
      </c>
      <c r="B9" s="206" t="s">
        <v>131</v>
      </c>
      <c r="C9" s="206"/>
    </row>
    <row r="10" spans="1:3" ht="49.5" customHeight="1" x14ac:dyDescent="0.2">
      <c r="A10" s="35" t="s">
        <v>132</v>
      </c>
      <c r="B10" s="206" t="s">
        <v>133</v>
      </c>
      <c r="C10" s="206"/>
    </row>
    <row r="11" spans="1:3" ht="33.75" customHeight="1" x14ac:dyDescent="0.2">
      <c r="A11" s="35" t="s">
        <v>134</v>
      </c>
      <c r="B11" s="206" t="s">
        <v>135</v>
      </c>
      <c r="C11" s="206"/>
    </row>
    <row r="12" spans="1:3" ht="279.75" customHeight="1" x14ac:dyDescent="0.25">
      <c r="A12" s="35" t="s">
        <v>136</v>
      </c>
      <c r="B12" s="93" t="s">
        <v>314</v>
      </c>
      <c r="C12" s="37" t="s">
        <v>137</v>
      </c>
    </row>
    <row r="13" spans="1:3" ht="32.25" customHeight="1" x14ac:dyDescent="0.2">
      <c r="A13" s="35" t="s">
        <v>138</v>
      </c>
      <c r="B13" s="206" t="s">
        <v>139</v>
      </c>
      <c r="C13" s="206"/>
    </row>
    <row r="14" spans="1:3" ht="30" customHeight="1" x14ac:dyDescent="0.2">
      <c r="A14" s="35" t="s">
        <v>140</v>
      </c>
      <c r="B14" s="205" t="s">
        <v>141</v>
      </c>
      <c r="C14" s="205"/>
    </row>
    <row r="15" spans="1:3" ht="12.75" customHeight="1" x14ac:dyDescent="0.2">
      <c r="A15" s="35"/>
      <c r="B15" s="36"/>
      <c r="C15" s="38"/>
    </row>
    <row r="16" spans="1:3" ht="15" x14ac:dyDescent="0.2">
      <c r="A16" s="35"/>
      <c r="B16" s="36"/>
      <c r="C16" s="34"/>
    </row>
    <row r="17" spans="1:3" ht="15" x14ac:dyDescent="0.2">
      <c r="A17" s="35"/>
      <c r="B17" s="35"/>
      <c r="C17" s="34"/>
    </row>
    <row r="18" spans="1:3" x14ac:dyDescent="0.2">
      <c r="A18" s="39"/>
      <c r="B18" s="39"/>
    </row>
    <row r="19" spans="1:3" x14ac:dyDescent="0.2">
      <c r="A19" s="39"/>
      <c r="B19" s="39"/>
    </row>
    <row r="20" spans="1:3" x14ac:dyDescent="0.2">
      <c r="A20" s="39"/>
      <c r="B20" s="39"/>
    </row>
  </sheetData>
  <sheetProtection selectLockedCells="1" selectUnlockedCells="1"/>
  <mergeCells count="6">
    <mergeCell ref="B14:C14"/>
    <mergeCell ref="B8:C8"/>
    <mergeCell ref="B9:C9"/>
    <mergeCell ref="B10:C10"/>
    <mergeCell ref="B11:C11"/>
    <mergeCell ref="B13:C13"/>
  </mergeCells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Заказа</vt:lpstr>
      <vt:lpstr>Инструкция по использованию</vt:lpstr>
      <vt:lpstr>'Инструкция по использованию'!Область_печати</vt:lpstr>
      <vt:lpstr>'ФОРМА Заказа'!Область_печати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РОЛТЭК. Бланк заказа комплектующих для ворот, откатных систем. Продажа продукции производства завода-изготовителя РОЛТЕК, ROLTEK, Санкт-Петербург. Дилер ГКНТ. Поставка Россия, Казахстан.</dc:title>
  <dc:subject>РОЛТЭК. Бланк заказа комплектующих для ворот, откатных систем. Продажа продукции производства завода-изготовителя РОЛТЕК, ROLTEK, Санкт-Петербург. Дилер ГКНТ. Поставка Россия, Казахстан.</dc:subject>
  <dc:creator>http://roltek.nt-rt.ru</dc:creator>
  <cp:lastModifiedBy>Tata</cp:lastModifiedBy>
  <cp:lastPrinted>2020-01-09T11:03:39Z</cp:lastPrinted>
  <dcterms:created xsi:type="dcterms:W3CDTF">2018-01-22T07:14:23Z</dcterms:created>
  <dcterms:modified xsi:type="dcterms:W3CDTF">2022-08-27T19:41:49Z</dcterms:modified>
</cp:coreProperties>
</file>